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defaultThemeVersion="166925"/>
  <mc:AlternateContent xmlns:mc="http://schemas.openxmlformats.org/markup-compatibility/2006">
    <mc:Choice Requires="x15">
      <x15ac:absPath xmlns:x15ac="http://schemas.microsoft.com/office/spreadsheetml/2010/11/ac" url="/Users/oleksandrkarpov/Desktop/Project1/"/>
    </mc:Choice>
  </mc:AlternateContent>
  <xr:revisionPtr revIDLastSave="0" documentId="13_ncr:1_{1EBA2214-670E-FF40-95C4-E193591FB1B4}" xr6:coauthVersionLast="47" xr6:coauthVersionMax="47" xr10:uidLastSave="{00000000-0000-0000-0000-000000000000}"/>
  <bookViews>
    <workbookView xWindow="0" yWindow="0" windowWidth="28800" windowHeight="18000" xr2:uid="{9D6399D4-3200-7E41-A466-1B8758C946B8}"/>
  </bookViews>
  <sheets>
    <sheet name="Dashboard" sheetId="11" r:id="rId1"/>
    <sheet name="Data" sheetId="3" r:id="rId2"/>
    <sheet name="Pivot" sheetId="10" r:id="rId3"/>
    <sheet name="What I did" sheetId="4" r:id="rId4"/>
  </sheets>
  <definedNames>
    <definedName name="_xlnm._FilterDatabase" localSheetId="1" hidden="1">Data!$A$1:$I$1019</definedName>
    <definedName name="NativeTimeline_Review_Date1">#N/A</definedName>
    <definedName name="Slicer_Rating">#N/A</definedName>
    <definedName name="Slicer_Vehicle_Title1">#N/A</definedName>
    <definedName name="Slicer_Vehicle_year">#N/A</definedName>
  </definedNames>
  <calcPr calcId="191028"/>
  <pivotCaches>
    <pivotCache cacheId="2"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9"/>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E2" i="3" l="1"/>
  <c r="E3" i="3"/>
  <c r="E4" i="3"/>
  <c r="E5" i="3"/>
  <c r="E6" i="3"/>
  <c r="E7" i="3"/>
  <c r="E8" i="3"/>
  <c r="E9" i="3"/>
  <c r="E10" i="3"/>
  <c r="E11" i="3"/>
  <c r="E12" i="3"/>
  <c r="E13" i="3"/>
  <c r="E14" i="3"/>
  <c r="E15" i="3"/>
  <c r="E16" i="3"/>
  <c r="E17" i="3"/>
  <c r="E18" i="3"/>
  <c r="E19" i="3"/>
  <c r="E20" i="3"/>
  <c r="E21" i="3"/>
  <c r="E22" i="3"/>
  <c r="E23" i="3"/>
  <c r="E24" i="3"/>
  <c r="E25" i="3"/>
  <c r="E26" i="3"/>
  <c r="E27" i="3"/>
  <c r="E28" i="3"/>
  <c r="E29" i="3"/>
  <c r="E30" i="3"/>
  <c r="E31" i="3"/>
  <c r="E32" i="3"/>
  <c r="E33" i="3"/>
  <c r="E34" i="3"/>
  <c r="E35" i="3"/>
  <c r="E36" i="3"/>
  <c r="E37" i="3"/>
  <c r="E38" i="3"/>
  <c r="E39" i="3"/>
  <c r="E40" i="3"/>
  <c r="E41" i="3"/>
  <c r="E42" i="3"/>
  <c r="E43" i="3"/>
  <c r="E44" i="3"/>
  <c r="E45" i="3"/>
  <c r="E46" i="3"/>
  <c r="E47" i="3"/>
  <c r="E48" i="3"/>
  <c r="E49" i="3"/>
  <c r="E50" i="3"/>
  <c r="E51" i="3"/>
  <c r="E52" i="3"/>
  <c r="E53" i="3"/>
  <c r="E54" i="3"/>
  <c r="E55" i="3"/>
  <c r="E56" i="3"/>
  <c r="E57" i="3"/>
  <c r="E58" i="3"/>
  <c r="E59" i="3"/>
  <c r="E60" i="3"/>
  <c r="E61" i="3"/>
  <c r="E62" i="3"/>
  <c r="E63" i="3"/>
  <c r="E64" i="3"/>
  <c r="E65" i="3"/>
  <c r="E66" i="3"/>
  <c r="E67" i="3"/>
  <c r="E68" i="3"/>
  <c r="E69" i="3"/>
  <c r="E70" i="3"/>
  <c r="E71" i="3"/>
  <c r="E72" i="3"/>
  <c r="E73" i="3"/>
  <c r="E74" i="3"/>
  <c r="E75" i="3"/>
  <c r="E76" i="3"/>
  <c r="E77" i="3"/>
  <c r="E78" i="3"/>
  <c r="E79" i="3"/>
  <c r="E80" i="3"/>
  <c r="E81" i="3"/>
  <c r="E82" i="3"/>
  <c r="E83" i="3"/>
  <c r="E84" i="3"/>
  <c r="E85" i="3"/>
  <c r="E86" i="3"/>
  <c r="E87" i="3"/>
  <c r="E88" i="3"/>
  <c r="E89" i="3"/>
  <c r="E90" i="3"/>
  <c r="E91" i="3"/>
  <c r="E92" i="3"/>
  <c r="E93" i="3"/>
  <c r="E94" i="3"/>
  <c r="E95" i="3"/>
  <c r="E96" i="3"/>
  <c r="E97" i="3"/>
  <c r="E98" i="3"/>
  <c r="E99" i="3"/>
  <c r="E100" i="3"/>
  <c r="E101" i="3"/>
  <c r="E102" i="3"/>
  <c r="E103" i="3"/>
  <c r="E104" i="3"/>
  <c r="E105" i="3"/>
  <c r="E106" i="3"/>
  <c r="E107" i="3"/>
  <c r="E108" i="3"/>
  <c r="E109" i="3"/>
  <c r="E110" i="3"/>
  <c r="E111" i="3"/>
  <c r="E112" i="3"/>
  <c r="E113" i="3"/>
  <c r="E114" i="3"/>
  <c r="E115" i="3"/>
  <c r="E116" i="3"/>
  <c r="E117" i="3"/>
  <c r="E118" i="3"/>
  <c r="E119" i="3"/>
  <c r="E120" i="3"/>
  <c r="E121" i="3"/>
  <c r="E122" i="3"/>
  <c r="E123" i="3"/>
  <c r="E124" i="3"/>
  <c r="E125" i="3"/>
  <c r="E126" i="3"/>
  <c r="E127" i="3"/>
  <c r="E128" i="3"/>
  <c r="E129" i="3"/>
  <c r="E130" i="3"/>
  <c r="E131" i="3"/>
  <c r="E132" i="3"/>
  <c r="E133" i="3"/>
  <c r="E134" i="3"/>
  <c r="E135" i="3"/>
  <c r="E136" i="3"/>
  <c r="E137" i="3"/>
  <c r="E138" i="3"/>
  <c r="E139" i="3"/>
  <c r="E140" i="3"/>
  <c r="E141" i="3"/>
  <c r="E142" i="3"/>
  <c r="E143" i="3"/>
  <c r="E144" i="3"/>
  <c r="E145" i="3"/>
  <c r="E146" i="3"/>
  <c r="E147" i="3"/>
  <c r="E148" i="3"/>
  <c r="E149" i="3"/>
  <c r="E150" i="3"/>
  <c r="E151" i="3"/>
  <c r="E152" i="3"/>
  <c r="E153" i="3"/>
  <c r="E154" i="3"/>
  <c r="E155" i="3"/>
  <c r="E156" i="3"/>
  <c r="E157" i="3"/>
  <c r="E158" i="3"/>
  <c r="E159" i="3"/>
  <c r="E160" i="3"/>
  <c r="E161" i="3"/>
  <c r="E162" i="3"/>
  <c r="E163" i="3"/>
  <c r="E164" i="3"/>
  <c r="E165" i="3"/>
  <c r="E166" i="3"/>
  <c r="E167" i="3"/>
  <c r="E168" i="3"/>
  <c r="E169" i="3"/>
  <c r="E170" i="3"/>
  <c r="E171" i="3"/>
  <c r="E172" i="3"/>
  <c r="E173" i="3"/>
  <c r="E174" i="3"/>
  <c r="E175" i="3"/>
  <c r="E176" i="3"/>
  <c r="E177" i="3"/>
  <c r="E178" i="3"/>
  <c r="E179" i="3"/>
  <c r="E180" i="3"/>
  <c r="E181" i="3"/>
  <c r="E182" i="3"/>
  <c r="E183" i="3"/>
  <c r="E184" i="3"/>
  <c r="E185" i="3"/>
  <c r="E186" i="3"/>
  <c r="E187" i="3"/>
  <c r="E188" i="3"/>
  <c r="E189" i="3"/>
  <c r="E190" i="3"/>
  <c r="E191" i="3"/>
  <c r="E192" i="3"/>
  <c r="E193" i="3"/>
  <c r="E194" i="3"/>
  <c r="E195" i="3"/>
  <c r="E196" i="3"/>
  <c r="E197" i="3"/>
  <c r="E198" i="3"/>
  <c r="E199" i="3"/>
  <c r="E200" i="3"/>
  <c r="E201" i="3"/>
  <c r="E202" i="3"/>
  <c r="E203" i="3"/>
  <c r="E204" i="3"/>
  <c r="E205" i="3"/>
  <c r="E206" i="3"/>
  <c r="E207" i="3"/>
  <c r="E208" i="3"/>
  <c r="E209" i="3"/>
  <c r="E210" i="3"/>
  <c r="E211" i="3"/>
  <c r="E212" i="3"/>
  <c r="E213" i="3"/>
  <c r="E214" i="3"/>
  <c r="E215" i="3"/>
  <c r="E216" i="3"/>
  <c r="E217" i="3"/>
  <c r="E218" i="3"/>
  <c r="E219" i="3"/>
  <c r="E220" i="3"/>
  <c r="E221" i="3"/>
  <c r="E222" i="3"/>
  <c r="E223" i="3"/>
  <c r="E224" i="3"/>
  <c r="E225" i="3"/>
  <c r="E226" i="3"/>
  <c r="E227" i="3"/>
  <c r="E228" i="3"/>
  <c r="E229" i="3"/>
  <c r="E230" i="3"/>
  <c r="E231" i="3"/>
  <c r="E232" i="3"/>
  <c r="E233" i="3"/>
  <c r="E234" i="3"/>
  <c r="E235" i="3"/>
  <c r="E236" i="3"/>
  <c r="E237" i="3"/>
  <c r="E238" i="3"/>
  <c r="E239" i="3"/>
  <c r="E240" i="3"/>
  <c r="E241" i="3"/>
  <c r="E242" i="3"/>
  <c r="E243" i="3"/>
  <c r="E244" i="3"/>
  <c r="E245" i="3"/>
  <c r="E246" i="3"/>
  <c r="E247" i="3"/>
  <c r="E248" i="3"/>
  <c r="E249" i="3"/>
  <c r="E250" i="3"/>
  <c r="E251" i="3"/>
  <c r="E252" i="3"/>
  <c r="E253" i="3"/>
  <c r="E254" i="3"/>
  <c r="E255" i="3"/>
  <c r="E256" i="3"/>
  <c r="E257" i="3"/>
  <c r="E258" i="3"/>
  <c r="E259" i="3"/>
  <c r="E260" i="3"/>
  <c r="E261" i="3"/>
  <c r="E262" i="3"/>
  <c r="E263" i="3"/>
  <c r="E264" i="3"/>
  <c r="E265" i="3"/>
  <c r="E266" i="3"/>
  <c r="E267" i="3"/>
  <c r="E268" i="3"/>
  <c r="E269" i="3"/>
  <c r="E270" i="3"/>
  <c r="E271" i="3"/>
  <c r="E272" i="3"/>
  <c r="E273" i="3"/>
  <c r="E274" i="3"/>
  <c r="E275" i="3"/>
  <c r="E276" i="3"/>
  <c r="E277" i="3"/>
  <c r="E278" i="3"/>
  <c r="E279" i="3"/>
  <c r="E280" i="3"/>
  <c r="E281" i="3"/>
  <c r="E282" i="3"/>
  <c r="E283" i="3"/>
  <c r="E284" i="3"/>
  <c r="E285" i="3"/>
  <c r="E286" i="3"/>
  <c r="E287" i="3"/>
  <c r="E288" i="3"/>
  <c r="E289" i="3"/>
  <c r="E290" i="3"/>
  <c r="E291" i="3"/>
  <c r="E292" i="3"/>
  <c r="E293" i="3"/>
  <c r="E294" i="3"/>
  <c r="E295" i="3"/>
  <c r="E296" i="3"/>
  <c r="E297" i="3"/>
  <c r="E298" i="3"/>
  <c r="E299" i="3"/>
  <c r="E300" i="3"/>
  <c r="E301" i="3"/>
  <c r="E302" i="3"/>
  <c r="E303" i="3"/>
  <c r="E304" i="3"/>
  <c r="E305" i="3"/>
  <c r="E306" i="3"/>
  <c r="E307" i="3"/>
  <c r="E308" i="3"/>
  <c r="E309" i="3"/>
  <c r="E310" i="3"/>
  <c r="E311" i="3"/>
  <c r="E312" i="3"/>
  <c r="E313" i="3"/>
  <c r="E314" i="3"/>
  <c r="E315" i="3"/>
  <c r="E316" i="3"/>
  <c r="E317" i="3"/>
  <c r="E318" i="3"/>
  <c r="E319" i="3"/>
  <c r="E320" i="3"/>
  <c r="E321" i="3"/>
  <c r="E322" i="3"/>
  <c r="E323" i="3"/>
  <c r="E324" i="3"/>
  <c r="E325" i="3"/>
  <c r="E326" i="3"/>
  <c r="E327" i="3"/>
  <c r="E328" i="3"/>
  <c r="E329" i="3"/>
  <c r="E330" i="3"/>
  <c r="E331" i="3"/>
  <c r="E332" i="3"/>
  <c r="E333" i="3"/>
  <c r="E334" i="3"/>
  <c r="E335" i="3"/>
  <c r="E336" i="3"/>
  <c r="E337" i="3"/>
  <c r="E338" i="3"/>
  <c r="E339" i="3"/>
  <c r="E340" i="3"/>
  <c r="E341" i="3"/>
  <c r="E342" i="3"/>
  <c r="E343" i="3"/>
  <c r="E344" i="3"/>
  <c r="E345" i="3"/>
  <c r="E346" i="3"/>
  <c r="E347" i="3"/>
  <c r="E348" i="3"/>
  <c r="E349" i="3"/>
  <c r="E350" i="3"/>
  <c r="E351" i="3"/>
  <c r="E352" i="3"/>
  <c r="E353" i="3"/>
  <c r="E354" i="3"/>
  <c r="E355" i="3"/>
  <c r="E356" i="3"/>
  <c r="E357" i="3"/>
  <c r="E358" i="3"/>
  <c r="E359" i="3"/>
  <c r="E360" i="3"/>
  <c r="E361" i="3"/>
  <c r="E362" i="3"/>
  <c r="E363" i="3"/>
  <c r="E364" i="3"/>
  <c r="E365" i="3"/>
  <c r="E366" i="3"/>
  <c r="E367" i="3"/>
  <c r="E368" i="3"/>
  <c r="E369" i="3"/>
  <c r="E370" i="3"/>
  <c r="E371" i="3"/>
  <c r="E372" i="3"/>
  <c r="E373" i="3"/>
  <c r="E374" i="3"/>
  <c r="E375" i="3"/>
  <c r="E376" i="3"/>
  <c r="E377" i="3"/>
  <c r="E378" i="3"/>
  <c r="E379" i="3"/>
  <c r="E380" i="3"/>
  <c r="E381" i="3"/>
  <c r="E382" i="3"/>
  <c r="E383" i="3"/>
  <c r="E384" i="3"/>
  <c r="E385" i="3"/>
  <c r="E386" i="3"/>
  <c r="E387" i="3"/>
  <c r="E388" i="3"/>
  <c r="E389" i="3"/>
  <c r="E390" i="3"/>
  <c r="E391" i="3"/>
  <c r="E392" i="3"/>
  <c r="E393" i="3"/>
  <c r="E394" i="3"/>
  <c r="E395" i="3"/>
  <c r="E396" i="3"/>
  <c r="E397" i="3"/>
  <c r="E398" i="3"/>
  <c r="E399" i="3"/>
  <c r="E400" i="3"/>
  <c r="E401" i="3"/>
  <c r="E402" i="3"/>
  <c r="E403" i="3"/>
  <c r="E404" i="3"/>
  <c r="E405" i="3"/>
  <c r="E406" i="3"/>
  <c r="E407" i="3"/>
  <c r="E408" i="3"/>
  <c r="E409" i="3"/>
  <c r="E410" i="3"/>
  <c r="E411" i="3"/>
  <c r="E412" i="3"/>
  <c r="E413" i="3"/>
  <c r="E414" i="3"/>
  <c r="E415" i="3"/>
  <c r="E416" i="3"/>
  <c r="E417" i="3"/>
  <c r="E418" i="3"/>
  <c r="E419" i="3"/>
  <c r="E420" i="3"/>
  <c r="E421" i="3"/>
  <c r="E422" i="3"/>
  <c r="E423" i="3"/>
  <c r="E424" i="3"/>
  <c r="E425" i="3"/>
  <c r="E426" i="3"/>
  <c r="E427" i="3"/>
  <c r="E428" i="3"/>
  <c r="E429" i="3"/>
  <c r="E430" i="3"/>
  <c r="E431" i="3"/>
  <c r="E432" i="3"/>
  <c r="E433" i="3"/>
  <c r="E434" i="3"/>
  <c r="E435" i="3"/>
  <c r="E436" i="3"/>
  <c r="E437" i="3"/>
  <c r="E438" i="3"/>
  <c r="E439" i="3"/>
  <c r="E440" i="3"/>
  <c r="E441" i="3"/>
  <c r="E442" i="3"/>
  <c r="E443" i="3"/>
  <c r="E444" i="3"/>
  <c r="E445" i="3"/>
  <c r="E446" i="3"/>
  <c r="E447" i="3"/>
  <c r="E448" i="3"/>
  <c r="E449" i="3"/>
  <c r="E450" i="3"/>
  <c r="E451" i="3"/>
  <c r="E452" i="3"/>
  <c r="E453" i="3"/>
  <c r="E454" i="3"/>
  <c r="E455" i="3"/>
  <c r="E456" i="3"/>
  <c r="E457" i="3"/>
  <c r="E458" i="3"/>
  <c r="E459" i="3"/>
  <c r="E460" i="3"/>
  <c r="E461" i="3"/>
  <c r="E462" i="3"/>
  <c r="E463" i="3"/>
  <c r="E464" i="3"/>
  <c r="E465" i="3"/>
  <c r="E466" i="3"/>
  <c r="E467" i="3"/>
  <c r="E468" i="3"/>
  <c r="E469" i="3"/>
  <c r="E470" i="3"/>
  <c r="E471" i="3"/>
  <c r="E472" i="3"/>
  <c r="E473" i="3"/>
  <c r="E474" i="3"/>
  <c r="E475" i="3"/>
  <c r="E476" i="3"/>
  <c r="E477" i="3"/>
  <c r="E478" i="3"/>
  <c r="E479" i="3"/>
  <c r="E480" i="3"/>
  <c r="E481" i="3"/>
  <c r="E482" i="3"/>
  <c r="E483" i="3"/>
  <c r="E484" i="3"/>
  <c r="E485" i="3"/>
  <c r="E486" i="3"/>
  <c r="E487" i="3"/>
  <c r="E488" i="3"/>
  <c r="E489" i="3"/>
  <c r="E490" i="3"/>
  <c r="E491" i="3"/>
  <c r="E492" i="3"/>
  <c r="E493" i="3"/>
  <c r="E494" i="3"/>
  <c r="E495" i="3"/>
  <c r="E496" i="3"/>
  <c r="E497" i="3"/>
  <c r="E498" i="3"/>
  <c r="E499" i="3"/>
  <c r="E500" i="3"/>
  <c r="E501" i="3"/>
  <c r="E502" i="3"/>
  <c r="E503" i="3"/>
  <c r="E504" i="3"/>
  <c r="E505" i="3"/>
  <c r="E506" i="3"/>
  <c r="E507" i="3"/>
  <c r="E508" i="3"/>
  <c r="E509" i="3"/>
  <c r="E510" i="3"/>
  <c r="E511" i="3"/>
  <c r="E512" i="3"/>
  <c r="E513" i="3"/>
  <c r="E514" i="3"/>
  <c r="E515" i="3"/>
  <c r="E516" i="3"/>
  <c r="E517" i="3"/>
  <c r="E518" i="3"/>
  <c r="E519" i="3"/>
  <c r="E520" i="3"/>
  <c r="E521" i="3"/>
  <c r="E522" i="3"/>
  <c r="E523" i="3"/>
  <c r="E524" i="3"/>
  <c r="E525" i="3"/>
  <c r="E526" i="3"/>
  <c r="E527" i="3"/>
  <c r="E528" i="3"/>
  <c r="E529" i="3"/>
  <c r="E530" i="3"/>
  <c r="E531" i="3"/>
  <c r="E532" i="3"/>
  <c r="E533" i="3"/>
  <c r="E534" i="3"/>
  <c r="E535" i="3"/>
  <c r="E536" i="3"/>
  <c r="E537" i="3"/>
  <c r="E538" i="3"/>
  <c r="E539" i="3"/>
  <c r="E540" i="3"/>
  <c r="E541" i="3"/>
  <c r="E542" i="3"/>
  <c r="E543" i="3"/>
  <c r="E544" i="3"/>
  <c r="E545" i="3"/>
  <c r="E546" i="3"/>
  <c r="E547" i="3"/>
  <c r="E548" i="3"/>
  <c r="E549" i="3"/>
  <c r="E550" i="3"/>
  <c r="E551" i="3"/>
  <c r="E552" i="3"/>
  <c r="E553" i="3"/>
  <c r="E554" i="3"/>
  <c r="E555" i="3"/>
  <c r="E556" i="3"/>
  <c r="E557" i="3"/>
  <c r="E558" i="3"/>
  <c r="E559" i="3"/>
  <c r="E560" i="3"/>
  <c r="E561" i="3"/>
  <c r="E562" i="3"/>
  <c r="E563" i="3"/>
  <c r="E564" i="3"/>
  <c r="E565" i="3"/>
  <c r="E566" i="3"/>
  <c r="E567" i="3"/>
  <c r="E568" i="3"/>
  <c r="E569" i="3"/>
  <c r="E570" i="3"/>
  <c r="E571" i="3"/>
  <c r="E572" i="3"/>
  <c r="E573" i="3"/>
  <c r="E574" i="3"/>
  <c r="E575" i="3"/>
  <c r="E576" i="3"/>
  <c r="E577" i="3"/>
  <c r="E578" i="3"/>
  <c r="E579" i="3"/>
  <c r="E580" i="3"/>
  <c r="E581" i="3"/>
  <c r="E582" i="3"/>
  <c r="E583" i="3"/>
  <c r="E584" i="3"/>
  <c r="E585" i="3"/>
  <c r="E586" i="3"/>
  <c r="E587" i="3"/>
  <c r="E588" i="3"/>
  <c r="E589" i="3"/>
  <c r="E590" i="3"/>
  <c r="E591" i="3"/>
  <c r="E592" i="3"/>
  <c r="E593" i="3"/>
  <c r="E594" i="3"/>
  <c r="E595" i="3"/>
  <c r="E596" i="3"/>
  <c r="E597" i="3"/>
  <c r="E598" i="3"/>
  <c r="E599" i="3"/>
  <c r="E600" i="3"/>
  <c r="E601" i="3"/>
  <c r="E602" i="3"/>
  <c r="E603" i="3"/>
  <c r="E604" i="3"/>
  <c r="E605" i="3"/>
  <c r="E606" i="3"/>
  <c r="E607" i="3"/>
  <c r="E608" i="3"/>
  <c r="E609" i="3"/>
  <c r="E610" i="3"/>
  <c r="E611" i="3"/>
  <c r="E612" i="3"/>
  <c r="E613" i="3"/>
  <c r="E614" i="3"/>
  <c r="E615" i="3"/>
  <c r="E616" i="3"/>
  <c r="E617" i="3"/>
  <c r="E618" i="3"/>
  <c r="E619" i="3"/>
  <c r="E620" i="3"/>
  <c r="E621" i="3"/>
  <c r="E622" i="3"/>
  <c r="E623" i="3"/>
  <c r="E624" i="3"/>
  <c r="E625" i="3"/>
  <c r="E626" i="3"/>
  <c r="E627" i="3"/>
  <c r="E628" i="3"/>
  <c r="E629" i="3"/>
  <c r="E630" i="3"/>
  <c r="E631" i="3"/>
  <c r="E632" i="3"/>
  <c r="E633" i="3"/>
  <c r="E634" i="3"/>
  <c r="E635" i="3"/>
  <c r="E636" i="3"/>
  <c r="E637" i="3"/>
  <c r="E638" i="3"/>
  <c r="E639" i="3"/>
  <c r="E640" i="3"/>
  <c r="E641" i="3"/>
  <c r="E642" i="3"/>
  <c r="E643" i="3"/>
  <c r="E644" i="3"/>
  <c r="E645" i="3"/>
  <c r="E646" i="3"/>
  <c r="E647" i="3"/>
  <c r="E648" i="3"/>
  <c r="E649" i="3"/>
  <c r="E650" i="3"/>
  <c r="E651" i="3"/>
  <c r="E652" i="3"/>
  <c r="E653" i="3"/>
  <c r="E654" i="3"/>
  <c r="E655" i="3"/>
  <c r="E656" i="3"/>
  <c r="E657" i="3"/>
  <c r="E658" i="3"/>
  <c r="E659" i="3"/>
  <c r="E660" i="3"/>
  <c r="E661" i="3"/>
  <c r="E662" i="3"/>
  <c r="E663" i="3"/>
  <c r="E664" i="3"/>
  <c r="E665" i="3"/>
  <c r="E666" i="3"/>
  <c r="E667" i="3"/>
  <c r="E668" i="3"/>
  <c r="E669" i="3"/>
  <c r="E670" i="3"/>
  <c r="E671" i="3"/>
  <c r="E672" i="3"/>
  <c r="E673" i="3"/>
  <c r="E674" i="3"/>
  <c r="E675" i="3"/>
  <c r="E676" i="3"/>
  <c r="E677" i="3"/>
  <c r="E678" i="3"/>
  <c r="E679" i="3"/>
  <c r="E680" i="3"/>
  <c r="E681" i="3"/>
  <c r="E682" i="3"/>
  <c r="E683" i="3"/>
  <c r="E684" i="3"/>
  <c r="E685" i="3"/>
  <c r="E686" i="3"/>
  <c r="E687" i="3"/>
  <c r="E688" i="3"/>
  <c r="E689" i="3"/>
  <c r="E690" i="3"/>
  <c r="E691" i="3"/>
  <c r="E692" i="3"/>
  <c r="E693" i="3"/>
  <c r="E694" i="3"/>
  <c r="E695" i="3"/>
  <c r="E696" i="3"/>
  <c r="E697" i="3"/>
  <c r="E698" i="3"/>
  <c r="E699" i="3"/>
  <c r="E700" i="3"/>
  <c r="E701" i="3"/>
  <c r="E702" i="3"/>
  <c r="E703" i="3"/>
  <c r="E704" i="3"/>
  <c r="E705" i="3"/>
  <c r="E706" i="3"/>
  <c r="E707" i="3"/>
  <c r="E708" i="3"/>
  <c r="E709" i="3"/>
  <c r="E710" i="3"/>
  <c r="E711" i="3"/>
  <c r="E712" i="3"/>
  <c r="E713" i="3"/>
  <c r="E714" i="3"/>
  <c r="E715" i="3"/>
  <c r="E716" i="3"/>
  <c r="E717" i="3"/>
  <c r="E718" i="3"/>
  <c r="E719" i="3"/>
  <c r="E720" i="3"/>
  <c r="E721" i="3"/>
  <c r="E722" i="3"/>
  <c r="E723" i="3"/>
  <c r="E724" i="3"/>
  <c r="E725" i="3"/>
  <c r="E726" i="3"/>
  <c r="E727" i="3"/>
  <c r="E728" i="3"/>
  <c r="E729" i="3"/>
  <c r="E730" i="3"/>
  <c r="E731" i="3"/>
  <c r="E732" i="3"/>
  <c r="E733" i="3"/>
  <c r="E734" i="3"/>
  <c r="E735" i="3"/>
  <c r="E736" i="3"/>
  <c r="E737" i="3"/>
  <c r="E738" i="3"/>
  <c r="E739" i="3"/>
  <c r="E740" i="3"/>
  <c r="E741" i="3"/>
  <c r="E742" i="3"/>
  <c r="E743" i="3"/>
  <c r="E744" i="3"/>
  <c r="E745" i="3"/>
  <c r="E746" i="3"/>
  <c r="E747" i="3"/>
  <c r="E748" i="3"/>
  <c r="E749" i="3"/>
  <c r="E750" i="3"/>
  <c r="E751" i="3"/>
  <c r="E752" i="3"/>
  <c r="E753" i="3"/>
  <c r="E754" i="3"/>
  <c r="E755" i="3"/>
  <c r="E756" i="3"/>
  <c r="E757" i="3"/>
  <c r="E758" i="3"/>
  <c r="E759" i="3"/>
  <c r="E760" i="3"/>
  <c r="E761" i="3"/>
  <c r="E762" i="3"/>
  <c r="E763" i="3"/>
  <c r="E764" i="3"/>
  <c r="E765" i="3"/>
  <c r="E766" i="3"/>
  <c r="E767" i="3"/>
  <c r="E768" i="3"/>
  <c r="E769" i="3"/>
  <c r="E770" i="3"/>
  <c r="E771" i="3"/>
  <c r="E772" i="3"/>
  <c r="E773" i="3"/>
  <c r="E774" i="3"/>
  <c r="E775" i="3"/>
  <c r="E776" i="3"/>
  <c r="E777" i="3"/>
  <c r="E778" i="3"/>
  <c r="E779" i="3"/>
  <c r="E780" i="3"/>
  <c r="E781" i="3"/>
  <c r="E782" i="3"/>
  <c r="E783" i="3"/>
  <c r="E784" i="3"/>
  <c r="E785" i="3"/>
  <c r="E786" i="3"/>
  <c r="E787" i="3"/>
  <c r="E788" i="3"/>
  <c r="E789" i="3"/>
  <c r="E790" i="3"/>
  <c r="E791" i="3"/>
  <c r="E792" i="3"/>
  <c r="E793" i="3"/>
  <c r="E794" i="3"/>
  <c r="E795" i="3"/>
  <c r="E796" i="3"/>
  <c r="E797" i="3"/>
  <c r="E798" i="3"/>
  <c r="E799" i="3"/>
  <c r="E800" i="3"/>
  <c r="E801" i="3"/>
  <c r="E802" i="3"/>
  <c r="E803" i="3"/>
  <c r="E804" i="3"/>
  <c r="E805" i="3"/>
  <c r="E806" i="3"/>
  <c r="E807" i="3"/>
  <c r="E808" i="3"/>
  <c r="E809" i="3"/>
  <c r="E810" i="3"/>
  <c r="E811" i="3"/>
  <c r="E812" i="3"/>
  <c r="E813" i="3"/>
  <c r="E814" i="3"/>
  <c r="E815" i="3"/>
  <c r="E816" i="3"/>
  <c r="E817" i="3"/>
  <c r="E818" i="3"/>
  <c r="E819" i="3"/>
  <c r="E820" i="3"/>
  <c r="E821" i="3"/>
  <c r="E822" i="3"/>
  <c r="E823" i="3"/>
  <c r="E824" i="3"/>
  <c r="E825" i="3"/>
  <c r="E826" i="3"/>
  <c r="E827" i="3"/>
  <c r="E828" i="3"/>
  <c r="E829" i="3"/>
  <c r="E830" i="3"/>
  <c r="E831" i="3"/>
  <c r="E832" i="3"/>
  <c r="E833" i="3"/>
  <c r="E834" i="3"/>
  <c r="E835" i="3"/>
  <c r="E836" i="3"/>
  <c r="E837" i="3"/>
  <c r="E838" i="3"/>
  <c r="E839" i="3"/>
  <c r="E840" i="3"/>
  <c r="E841" i="3"/>
  <c r="E842" i="3"/>
  <c r="E843" i="3"/>
  <c r="E844" i="3"/>
  <c r="E845" i="3"/>
  <c r="E846" i="3"/>
  <c r="E847" i="3"/>
  <c r="E848" i="3"/>
  <c r="E849" i="3"/>
  <c r="E850" i="3"/>
  <c r="E851" i="3"/>
  <c r="E852" i="3"/>
  <c r="E853" i="3"/>
  <c r="E854" i="3"/>
  <c r="E855" i="3"/>
  <c r="E856" i="3"/>
  <c r="E857" i="3"/>
  <c r="E858" i="3"/>
  <c r="E859" i="3"/>
  <c r="E860" i="3"/>
  <c r="E861" i="3"/>
  <c r="E862" i="3"/>
  <c r="E863" i="3"/>
  <c r="E864" i="3"/>
  <c r="E865" i="3"/>
  <c r="E866" i="3"/>
  <c r="E867" i="3"/>
  <c r="E868" i="3"/>
  <c r="E869" i="3"/>
  <c r="E870" i="3"/>
  <c r="E871" i="3"/>
  <c r="E872" i="3"/>
  <c r="E873" i="3"/>
  <c r="E874" i="3"/>
  <c r="E875" i="3"/>
  <c r="E876" i="3"/>
  <c r="E877" i="3"/>
  <c r="E878" i="3"/>
  <c r="E879" i="3"/>
  <c r="E880" i="3"/>
  <c r="E881" i="3"/>
  <c r="E882" i="3"/>
  <c r="E883" i="3"/>
  <c r="E884" i="3"/>
  <c r="E885" i="3"/>
  <c r="E886" i="3"/>
  <c r="E887" i="3"/>
  <c r="E888" i="3"/>
  <c r="E889" i="3"/>
  <c r="E890" i="3"/>
  <c r="E891" i="3"/>
  <c r="E892" i="3"/>
  <c r="E893" i="3"/>
  <c r="E894" i="3"/>
  <c r="E895" i="3"/>
  <c r="E896" i="3"/>
  <c r="E897" i="3"/>
  <c r="E898" i="3"/>
  <c r="E899" i="3"/>
  <c r="E900" i="3"/>
  <c r="E901" i="3"/>
  <c r="E902" i="3"/>
  <c r="E903" i="3"/>
  <c r="E904" i="3"/>
  <c r="E905" i="3"/>
  <c r="E906" i="3"/>
  <c r="E907" i="3"/>
  <c r="E908" i="3"/>
  <c r="E909" i="3"/>
  <c r="E910" i="3"/>
  <c r="E911" i="3"/>
  <c r="E912" i="3"/>
  <c r="E913" i="3"/>
  <c r="E914" i="3"/>
  <c r="E915" i="3"/>
  <c r="E916" i="3"/>
  <c r="E917" i="3"/>
  <c r="E918" i="3"/>
  <c r="E919" i="3"/>
  <c r="E920" i="3"/>
  <c r="E921" i="3"/>
  <c r="E922" i="3"/>
  <c r="E923" i="3"/>
  <c r="E924" i="3"/>
  <c r="E925" i="3"/>
  <c r="E926" i="3"/>
  <c r="E927" i="3"/>
  <c r="E928" i="3"/>
  <c r="E929" i="3"/>
  <c r="E930" i="3"/>
  <c r="E931" i="3"/>
  <c r="E932" i="3"/>
  <c r="E933" i="3"/>
  <c r="E934" i="3"/>
  <c r="E935" i="3"/>
  <c r="E936" i="3"/>
  <c r="E937" i="3"/>
  <c r="E938" i="3"/>
  <c r="E939" i="3"/>
  <c r="E940" i="3"/>
  <c r="E941" i="3"/>
  <c r="E942" i="3"/>
  <c r="E943" i="3"/>
  <c r="E944" i="3"/>
  <c r="E945" i="3"/>
  <c r="E946" i="3"/>
  <c r="E947" i="3"/>
  <c r="E948" i="3"/>
  <c r="E949" i="3"/>
  <c r="E950" i="3"/>
  <c r="E951" i="3"/>
  <c r="E952" i="3"/>
  <c r="E953" i="3"/>
  <c r="E954" i="3"/>
  <c r="E955" i="3"/>
  <c r="E956" i="3"/>
  <c r="E957" i="3"/>
  <c r="E958" i="3"/>
  <c r="E959" i="3"/>
  <c r="E960" i="3"/>
  <c r="E961" i="3"/>
  <c r="E962" i="3"/>
  <c r="E963" i="3"/>
  <c r="E964" i="3"/>
  <c r="E965" i="3"/>
  <c r="E966" i="3"/>
  <c r="E967" i="3"/>
  <c r="E968" i="3"/>
  <c r="E969" i="3"/>
  <c r="E970" i="3"/>
  <c r="E971" i="3"/>
  <c r="E972" i="3"/>
  <c r="E973" i="3"/>
  <c r="E974" i="3"/>
  <c r="E975" i="3"/>
  <c r="E976" i="3"/>
  <c r="E977" i="3"/>
  <c r="E978" i="3"/>
  <c r="E979" i="3"/>
  <c r="E980" i="3"/>
  <c r="E981" i="3"/>
  <c r="E982" i="3"/>
  <c r="E983" i="3"/>
  <c r="E984" i="3"/>
  <c r="E985" i="3"/>
  <c r="E986" i="3"/>
  <c r="E987" i="3"/>
  <c r="E988" i="3"/>
  <c r="E989" i="3"/>
  <c r="E990" i="3"/>
  <c r="E991" i="3"/>
  <c r="E992" i="3"/>
  <c r="E993" i="3"/>
  <c r="E994" i="3"/>
  <c r="E995" i="3"/>
  <c r="E996" i="3"/>
  <c r="E997" i="3"/>
  <c r="E998" i="3"/>
  <c r="E999" i="3"/>
  <c r="E1000" i="3"/>
  <c r="E1001" i="3"/>
  <c r="E1002" i="3"/>
  <c r="E1003" i="3"/>
  <c r="E1004" i="3"/>
  <c r="E1005" i="3"/>
  <c r="E1006" i="3"/>
  <c r="E1007" i="3"/>
  <c r="E1008" i="3"/>
  <c r="E1009" i="3"/>
  <c r="E1010" i="3"/>
  <c r="E1011" i="3"/>
  <c r="E1012" i="3"/>
  <c r="E1013" i="3"/>
  <c r="E1014" i="3"/>
  <c r="E1015" i="3"/>
  <c r="E1016" i="3"/>
  <c r="E1017" i="3"/>
  <c r="E1018" i="3"/>
  <c r="E1019" i="3"/>
  <c r="H2" i="3"/>
  <c r="H23" i="3"/>
  <c r="H3" i="3"/>
  <c r="H4" i="3"/>
  <c r="H5" i="3"/>
  <c r="H6" i="3"/>
  <c r="H7" i="3"/>
  <c r="H8" i="3"/>
  <c r="H9" i="3"/>
  <c r="H10" i="3"/>
  <c r="H11" i="3"/>
  <c r="H12" i="3"/>
  <c r="H13" i="3"/>
  <c r="H14" i="3"/>
  <c r="H15" i="3"/>
  <c r="H16" i="3"/>
  <c r="H17" i="3"/>
  <c r="H18" i="3"/>
  <c r="H19" i="3"/>
  <c r="H20" i="3"/>
  <c r="H21" i="3"/>
  <c r="H22" i="3"/>
  <c r="H24" i="3"/>
  <c r="H25" i="3"/>
  <c r="H26" i="3"/>
  <c r="H27" i="3"/>
  <c r="H28" i="3"/>
  <c r="H29" i="3"/>
  <c r="H30" i="3"/>
  <c r="H31" i="3"/>
  <c r="H32" i="3"/>
  <c r="H33" i="3"/>
  <c r="H34" i="3"/>
  <c r="H35" i="3"/>
  <c r="H36" i="3"/>
  <c r="H37" i="3"/>
  <c r="H38" i="3"/>
  <c r="H39" i="3"/>
  <c r="H40" i="3"/>
  <c r="H41" i="3"/>
  <c r="H42" i="3"/>
  <c r="H43" i="3"/>
  <c r="H44" i="3"/>
  <c r="H45" i="3"/>
  <c r="H46" i="3"/>
  <c r="H47" i="3"/>
  <c r="H48" i="3"/>
  <c r="H49" i="3"/>
  <c r="H50" i="3"/>
  <c r="H51" i="3"/>
  <c r="H52" i="3"/>
  <c r="H53" i="3"/>
  <c r="H54" i="3"/>
  <c r="H55" i="3"/>
  <c r="H56" i="3"/>
  <c r="H57" i="3"/>
  <c r="H58" i="3"/>
  <c r="H59" i="3"/>
  <c r="H60" i="3"/>
  <c r="H61" i="3"/>
  <c r="H62" i="3"/>
  <c r="H63" i="3"/>
  <c r="H64" i="3"/>
  <c r="H65" i="3"/>
  <c r="H66" i="3"/>
  <c r="H67" i="3"/>
  <c r="H68" i="3"/>
  <c r="H69" i="3"/>
  <c r="H70" i="3"/>
  <c r="H71" i="3"/>
  <c r="H72" i="3"/>
  <c r="H73" i="3"/>
  <c r="H74" i="3"/>
  <c r="H75" i="3"/>
  <c r="H76" i="3"/>
  <c r="H77" i="3"/>
  <c r="H78" i="3"/>
  <c r="H79" i="3"/>
  <c r="H80" i="3"/>
  <c r="H81" i="3"/>
  <c r="H82" i="3"/>
  <c r="H83" i="3"/>
  <c r="H84" i="3"/>
  <c r="H85" i="3"/>
  <c r="H86" i="3"/>
  <c r="H87" i="3"/>
  <c r="H88" i="3"/>
  <c r="H89" i="3"/>
  <c r="H90" i="3"/>
  <c r="H91" i="3"/>
  <c r="H92" i="3"/>
  <c r="H93" i="3"/>
  <c r="H94" i="3"/>
  <c r="H95" i="3"/>
  <c r="H96" i="3"/>
  <c r="H97" i="3"/>
  <c r="H98" i="3"/>
  <c r="H99" i="3"/>
  <c r="H100" i="3"/>
  <c r="H101" i="3"/>
  <c r="H102" i="3"/>
  <c r="H103" i="3"/>
  <c r="H104" i="3"/>
  <c r="H105" i="3"/>
  <c r="H106" i="3"/>
  <c r="H107" i="3"/>
  <c r="H108" i="3"/>
  <c r="H109" i="3"/>
  <c r="H110" i="3"/>
  <c r="H111" i="3"/>
  <c r="H112" i="3"/>
  <c r="H113" i="3"/>
  <c r="H114" i="3"/>
  <c r="H115" i="3"/>
  <c r="H116" i="3"/>
  <c r="H117" i="3"/>
  <c r="H118" i="3"/>
  <c r="H119" i="3"/>
  <c r="H120" i="3"/>
  <c r="H121" i="3"/>
  <c r="H122" i="3"/>
  <c r="H123" i="3"/>
  <c r="H124" i="3"/>
  <c r="H125" i="3"/>
  <c r="H126" i="3"/>
  <c r="H127" i="3"/>
  <c r="H128" i="3"/>
  <c r="H129" i="3"/>
  <c r="H130" i="3"/>
  <c r="H131" i="3"/>
  <c r="H132" i="3"/>
  <c r="H133" i="3"/>
  <c r="H134" i="3"/>
  <c r="H135" i="3"/>
  <c r="H136" i="3"/>
  <c r="H137" i="3"/>
  <c r="H138" i="3"/>
  <c r="H139" i="3"/>
  <c r="H140" i="3"/>
  <c r="H141" i="3"/>
  <c r="H142" i="3"/>
  <c r="H143" i="3"/>
  <c r="H144" i="3"/>
  <c r="H145" i="3"/>
  <c r="H146" i="3"/>
  <c r="H147" i="3"/>
  <c r="H148" i="3"/>
  <c r="H149" i="3"/>
  <c r="H150" i="3"/>
  <c r="H151" i="3"/>
  <c r="H152" i="3"/>
  <c r="H153" i="3"/>
  <c r="H154" i="3"/>
  <c r="H155" i="3"/>
  <c r="H156" i="3"/>
  <c r="H157" i="3"/>
  <c r="H158" i="3"/>
  <c r="H159" i="3"/>
  <c r="H160" i="3"/>
  <c r="H161" i="3"/>
  <c r="H162" i="3"/>
  <c r="H163" i="3"/>
  <c r="H164" i="3"/>
  <c r="H165" i="3"/>
  <c r="H166" i="3"/>
  <c r="H167" i="3"/>
  <c r="H168" i="3"/>
  <c r="H169" i="3"/>
  <c r="H170" i="3"/>
  <c r="H171" i="3"/>
  <c r="H172" i="3"/>
  <c r="H173" i="3"/>
  <c r="H174" i="3"/>
  <c r="H175" i="3"/>
  <c r="H176" i="3"/>
  <c r="H177" i="3"/>
  <c r="H178" i="3"/>
  <c r="H179" i="3"/>
  <c r="H180" i="3"/>
  <c r="H181" i="3"/>
  <c r="H182" i="3"/>
  <c r="H183" i="3"/>
  <c r="H184" i="3"/>
  <c r="H185" i="3"/>
  <c r="H186" i="3"/>
  <c r="H187" i="3"/>
  <c r="H188" i="3"/>
  <c r="H189" i="3"/>
  <c r="H190" i="3"/>
  <c r="H191" i="3"/>
  <c r="H192" i="3"/>
  <c r="H193" i="3"/>
  <c r="H194" i="3"/>
  <c r="H195" i="3"/>
  <c r="H196" i="3"/>
  <c r="H197" i="3"/>
  <c r="H198" i="3"/>
  <c r="H199" i="3"/>
  <c r="H200" i="3"/>
  <c r="H201" i="3"/>
  <c r="H202" i="3"/>
  <c r="H203" i="3"/>
  <c r="H204" i="3"/>
  <c r="H205" i="3"/>
  <c r="H206" i="3"/>
  <c r="H207" i="3"/>
  <c r="H208" i="3"/>
  <c r="H209" i="3"/>
  <c r="H210" i="3"/>
  <c r="H211" i="3"/>
  <c r="H212" i="3"/>
  <c r="H213" i="3"/>
  <c r="H214" i="3"/>
  <c r="H215" i="3"/>
  <c r="H216" i="3"/>
  <c r="H217" i="3"/>
  <c r="H218" i="3"/>
  <c r="H219" i="3"/>
  <c r="H220" i="3"/>
  <c r="H221" i="3"/>
  <c r="H222" i="3"/>
  <c r="H223" i="3"/>
  <c r="H224" i="3"/>
  <c r="H225" i="3"/>
  <c r="H226" i="3"/>
  <c r="H227" i="3"/>
  <c r="H228" i="3"/>
  <c r="H229" i="3"/>
  <c r="H230" i="3"/>
  <c r="H231" i="3"/>
  <c r="H232" i="3"/>
  <c r="H233" i="3"/>
  <c r="H234" i="3"/>
  <c r="H235" i="3"/>
  <c r="H236" i="3"/>
  <c r="H237" i="3"/>
  <c r="H238" i="3"/>
  <c r="H239" i="3"/>
  <c r="H240" i="3"/>
  <c r="H241" i="3"/>
  <c r="H242" i="3"/>
  <c r="H243" i="3"/>
  <c r="H244" i="3"/>
  <c r="H245" i="3"/>
  <c r="H246" i="3"/>
  <c r="H247" i="3"/>
  <c r="H248" i="3"/>
  <c r="H249" i="3"/>
  <c r="H250" i="3"/>
  <c r="H251" i="3"/>
  <c r="H252" i="3"/>
  <c r="H253" i="3"/>
  <c r="H254" i="3"/>
  <c r="H255" i="3"/>
  <c r="H256" i="3"/>
  <c r="H257" i="3"/>
  <c r="H258" i="3"/>
  <c r="H259" i="3"/>
  <c r="H260" i="3"/>
  <c r="H261" i="3"/>
  <c r="H262" i="3"/>
  <c r="H263" i="3"/>
  <c r="H264" i="3"/>
  <c r="H265" i="3"/>
  <c r="H266" i="3"/>
  <c r="H267" i="3"/>
  <c r="H268" i="3"/>
  <c r="H269" i="3"/>
  <c r="H270" i="3"/>
  <c r="H271" i="3"/>
  <c r="H272" i="3"/>
  <c r="H273" i="3"/>
  <c r="H274" i="3"/>
  <c r="H275" i="3"/>
  <c r="H276" i="3"/>
  <c r="H277" i="3"/>
  <c r="H278" i="3"/>
  <c r="H279" i="3"/>
  <c r="H280" i="3"/>
  <c r="H281" i="3"/>
  <c r="H282" i="3"/>
  <c r="H283" i="3"/>
  <c r="H284" i="3"/>
  <c r="H285" i="3"/>
  <c r="H286" i="3"/>
  <c r="H287" i="3"/>
  <c r="H288" i="3"/>
  <c r="H289" i="3"/>
  <c r="H290" i="3"/>
  <c r="H291" i="3"/>
  <c r="H292" i="3"/>
  <c r="H293" i="3"/>
  <c r="H294" i="3"/>
  <c r="H295" i="3"/>
  <c r="H296" i="3"/>
  <c r="H297" i="3"/>
  <c r="H298" i="3"/>
  <c r="H299" i="3"/>
  <c r="H300" i="3"/>
  <c r="H301" i="3"/>
  <c r="H302" i="3"/>
  <c r="H303" i="3"/>
  <c r="H304" i="3"/>
  <c r="H305" i="3"/>
  <c r="H306" i="3"/>
  <c r="H307" i="3"/>
  <c r="H308" i="3"/>
  <c r="H309" i="3"/>
  <c r="H310" i="3"/>
  <c r="H311" i="3"/>
  <c r="H312" i="3"/>
  <c r="H313" i="3"/>
  <c r="H314" i="3"/>
  <c r="H315" i="3"/>
  <c r="H316" i="3"/>
  <c r="H317" i="3"/>
  <c r="H318" i="3"/>
  <c r="H319" i="3"/>
  <c r="H320" i="3"/>
  <c r="H321" i="3"/>
  <c r="H322" i="3"/>
  <c r="H323" i="3"/>
  <c r="H324" i="3"/>
  <c r="H325" i="3"/>
  <c r="H326" i="3"/>
  <c r="H327" i="3"/>
  <c r="H328" i="3"/>
  <c r="H329" i="3"/>
  <c r="H330" i="3"/>
  <c r="H331" i="3"/>
  <c r="H332" i="3"/>
  <c r="H333" i="3"/>
  <c r="H334" i="3"/>
  <c r="H335" i="3"/>
  <c r="H336" i="3"/>
  <c r="H337" i="3"/>
  <c r="H338" i="3"/>
  <c r="H339" i="3"/>
  <c r="H340" i="3"/>
  <c r="H341" i="3"/>
  <c r="H342" i="3"/>
  <c r="H343" i="3"/>
  <c r="H344" i="3"/>
  <c r="H345" i="3"/>
  <c r="H346" i="3"/>
  <c r="H347" i="3"/>
  <c r="H348" i="3"/>
  <c r="H349" i="3"/>
  <c r="H350" i="3"/>
  <c r="H351" i="3"/>
  <c r="H352" i="3"/>
  <c r="H353" i="3"/>
  <c r="H354" i="3"/>
  <c r="H355" i="3"/>
  <c r="H356" i="3"/>
  <c r="H357" i="3"/>
  <c r="H358" i="3"/>
  <c r="H359" i="3"/>
  <c r="H360" i="3"/>
  <c r="H361" i="3"/>
  <c r="H362" i="3"/>
  <c r="H363" i="3"/>
  <c r="H364" i="3"/>
  <c r="H365" i="3"/>
  <c r="H366" i="3"/>
  <c r="H367" i="3"/>
  <c r="H368" i="3"/>
  <c r="H369" i="3"/>
  <c r="H370" i="3"/>
  <c r="H371" i="3"/>
  <c r="H372" i="3"/>
  <c r="H373" i="3"/>
  <c r="H374" i="3"/>
  <c r="H375" i="3"/>
  <c r="H376" i="3"/>
  <c r="H377" i="3"/>
  <c r="H378" i="3"/>
  <c r="H379" i="3"/>
  <c r="H380" i="3"/>
  <c r="H381" i="3"/>
  <c r="H382" i="3"/>
  <c r="H383" i="3"/>
  <c r="H384" i="3"/>
  <c r="H385" i="3"/>
  <c r="H386" i="3"/>
  <c r="H387" i="3"/>
  <c r="H388" i="3"/>
  <c r="H389" i="3"/>
  <c r="H390" i="3"/>
  <c r="H391" i="3"/>
  <c r="H392" i="3"/>
  <c r="H393" i="3"/>
  <c r="H394" i="3"/>
  <c r="H395" i="3"/>
  <c r="H396" i="3"/>
  <c r="H397" i="3"/>
  <c r="H398" i="3"/>
  <c r="H399" i="3"/>
  <c r="H400" i="3"/>
  <c r="H401" i="3"/>
  <c r="H402" i="3"/>
  <c r="H403" i="3"/>
  <c r="H404" i="3"/>
  <c r="H405" i="3"/>
  <c r="H406" i="3"/>
  <c r="H407" i="3"/>
  <c r="H408" i="3"/>
  <c r="H409" i="3"/>
  <c r="H410" i="3"/>
  <c r="H411" i="3"/>
  <c r="H412" i="3"/>
  <c r="H413" i="3"/>
  <c r="H414" i="3"/>
  <c r="H415" i="3"/>
  <c r="H416" i="3"/>
  <c r="H417" i="3"/>
  <c r="H418" i="3"/>
  <c r="H419" i="3"/>
  <c r="H420" i="3"/>
  <c r="H421" i="3"/>
  <c r="H422" i="3"/>
  <c r="H423" i="3"/>
  <c r="H424" i="3"/>
  <c r="H425" i="3"/>
  <c r="H426" i="3"/>
  <c r="H427" i="3"/>
  <c r="H428" i="3"/>
  <c r="H429" i="3"/>
  <c r="H430" i="3"/>
  <c r="H431" i="3"/>
  <c r="H432" i="3"/>
  <c r="H433" i="3"/>
  <c r="H434" i="3"/>
  <c r="H435" i="3"/>
  <c r="H436" i="3"/>
  <c r="H437" i="3"/>
  <c r="H438" i="3"/>
  <c r="H439" i="3"/>
  <c r="H440" i="3"/>
  <c r="H441" i="3"/>
  <c r="H442" i="3"/>
  <c r="H443" i="3"/>
  <c r="H444" i="3"/>
  <c r="H445" i="3"/>
  <c r="H446" i="3"/>
  <c r="H447" i="3"/>
  <c r="H448" i="3"/>
  <c r="H449" i="3"/>
  <c r="H450" i="3"/>
  <c r="H451" i="3"/>
  <c r="H452" i="3"/>
  <c r="H453" i="3"/>
  <c r="H454" i="3"/>
  <c r="H455" i="3"/>
  <c r="H456" i="3"/>
  <c r="H457" i="3"/>
  <c r="H458" i="3"/>
  <c r="H459" i="3"/>
  <c r="H460" i="3"/>
  <c r="H461" i="3"/>
  <c r="H462" i="3"/>
  <c r="H463" i="3"/>
  <c r="H464" i="3"/>
  <c r="H465" i="3"/>
  <c r="H466" i="3"/>
  <c r="H467" i="3"/>
  <c r="H468" i="3"/>
  <c r="H469" i="3"/>
  <c r="H470" i="3"/>
  <c r="H471" i="3"/>
  <c r="H472" i="3"/>
  <c r="H473" i="3"/>
  <c r="H474" i="3"/>
  <c r="H475" i="3"/>
  <c r="H476" i="3"/>
  <c r="H477" i="3"/>
  <c r="H478" i="3"/>
  <c r="H479" i="3"/>
  <c r="H480" i="3"/>
  <c r="H481" i="3"/>
  <c r="H482" i="3"/>
  <c r="H483" i="3"/>
  <c r="H484" i="3"/>
  <c r="H485" i="3"/>
  <c r="H486" i="3"/>
  <c r="H487" i="3"/>
  <c r="H488" i="3"/>
  <c r="H489" i="3"/>
  <c r="H490" i="3"/>
  <c r="H491" i="3"/>
  <c r="H492" i="3"/>
  <c r="H493" i="3"/>
  <c r="H494" i="3"/>
  <c r="H495" i="3"/>
  <c r="H496" i="3"/>
  <c r="H497" i="3"/>
  <c r="H498" i="3"/>
  <c r="H499" i="3"/>
  <c r="H500" i="3"/>
  <c r="H501" i="3"/>
  <c r="H502" i="3"/>
  <c r="H503" i="3"/>
  <c r="H504" i="3"/>
  <c r="H505" i="3"/>
  <c r="H506" i="3"/>
  <c r="H507" i="3"/>
  <c r="H508" i="3"/>
  <c r="H509" i="3"/>
  <c r="H510" i="3"/>
  <c r="H511" i="3"/>
  <c r="H512" i="3"/>
  <c r="H513" i="3"/>
  <c r="H514" i="3"/>
  <c r="H515" i="3"/>
  <c r="H516" i="3"/>
  <c r="H517" i="3"/>
  <c r="H518" i="3"/>
  <c r="H519" i="3"/>
  <c r="H520" i="3"/>
  <c r="H521" i="3"/>
  <c r="H522" i="3"/>
  <c r="H523" i="3"/>
  <c r="H524" i="3"/>
  <c r="H525" i="3"/>
  <c r="H526" i="3"/>
  <c r="H527" i="3"/>
  <c r="H528" i="3"/>
  <c r="H529" i="3"/>
  <c r="H530" i="3"/>
  <c r="H531" i="3"/>
  <c r="H532" i="3"/>
  <c r="H533" i="3"/>
  <c r="H534" i="3"/>
  <c r="H535" i="3"/>
  <c r="H536" i="3"/>
  <c r="H537" i="3"/>
  <c r="H538" i="3"/>
  <c r="H539" i="3"/>
  <c r="H540" i="3"/>
  <c r="H541" i="3"/>
  <c r="H542" i="3"/>
  <c r="H543" i="3"/>
  <c r="H544" i="3"/>
  <c r="H545" i="3"/>
  <c r="H546" i="3"/>
  <c r="H547" i="3"/>
  <c r="H548" i="3"/>
  <c r="H549" i="3"/>
  <c r="H550" i="3"/>
  <c r="H551" i="3"/>
  <c r="H552" i="3"/>
  <c r="H553" i="3"/>
  <c r="H554" i="3"/>
  <c r="H555" i="3"/>
  <c r="H556" i="3"/>
  <c r="H557" i="3"/>
  <c r="H558" i="3"/>
  <c r="H559" i="3"/>
  <c r="H560" i="3"/>
  <c r="H561" i="3"/>
  <c r="H562" i="3"/>
  <c r="H563" i="3"/>
  <c r="H564" i="3"/>
  <c r="H565" i="3"/>
  <c r="H566" i="3"/>
  <c r="H567" i="3"/>
  <c r="H568" i="3"/>
  <c r="H569" i="3"/>
  <c r="H570" i="3"/>
  <c r="H571" i="3"/>
  <c r="H572" i="3"/>
  <c r="H573" i="3"/>
  <c r="H574" i="3"/>
  <c r="H575" i="3"/>
  <c r="H576" i="3"/>
  <c r="H577" i="3"/>
  <c r="H578" i="3"/>
  <c r="H579" i="3"/>
  <c r="H580" i="3"/>
  <c r="H581" i="3"/>
  <c r="H582" i="3"/>
  <c r="H583" i="3"/>
  <c r="H584" i="3"/>
  <c r="H585" i="3"/>
  <c r="H586" i="3"/>
  <c r="H587" i="3"/>
  <c r="H588" i="3"/>
  <c r="H589" i="3"/>
  <c r="H590" i="3"/>
  <c r="H591" i="3"/>
  <c r="H592" i="3"/>
  <c r="H593" i="3"/>
  <c r="H594" i="3"/>
  <c r="H595" i="3"/>
  <c r="H596" i="3"/>
  <c r="H597" i="3"/>
  <c r="H598" i="3"/>
  <c r="H599" i="3"/>
  <c r="H600" i="3"/>
  <c r="H601" i="3"/>
  <c r="H602" i="3"/>
  <c r="H603" i="3"/>
  <c r="H604" i="3"/>
  <c r="H605" i="3"/>
  <c r="H606" i="3"/>
  <c r="H607" i="3"/>
  <c r="H608" i="3"/>
  <c r="H609" i="3"/>
  <c r="H610" i="3"/>
  <c r="H611" i="3"/>
  <c r="H612" i="3"/>
  <c r="H613" i="3"/>
  <c r="H614" i="3"/>
  <c r="H615" i="3"/>
  <c r="H616" i="3"/>
  <c r="H617" i="3"/>
  <c r="H618" i="3"/>
  <c r="H619" i="3"/>
  <c r="H620" i="3"/>
  <c r="H621" i="3"/>
  <c r="H622" i="3"/>
  <c r="H623" i="3"/>
  <c r="H624" i="3"/>
  <c r="H625" i="3"/>
  <c r="H626" i="3"/>
  <c r="H627" i="3"/>
  <c r="H628" i="3"/>
  <c r="H629" i="3"/>
  <c r="H630" i="3"/>
  <c r="H631" i="3"/>
  <c r="H632" i="3"/>
  <c r="H633" i="3"/>
  <c r="H634" i="3"/>
  <c r="H635" i="3"/>
  <c r="H636" i="3"/>
  <c r="H637" i="3"/>
  <c r="H638" i="3"/>
  <c r="H639" i="3"/>
  <c r="H640" i="3"/>
  <c r="H641" i="3"/>
  <c r="H642" i="3"/>
  <c r="H643" i="3"/>
  <c r="H644" i="3"/>
  <c r="H645" i="3"/>
  <c r="H646" i="3"/>
  <c r="H647" i="3"/>
  <c r="H648" i="3"/>
  <c r="H649" i="3"/>
  <c r="H650" i="3"/>
  <c r="H651" i="3"/>
  <c r="H652" i="3"/>
  <c r="H653" i="3"/>
  <c r="H654" i="3"/>
  <c r="H655" i="3"/>
  <c r="H656" i="3"/>
  <c r="H657" i="3"/>
  <c r="H658" i="3"/>
  <c r="H659" i="3"/>
  <c r="H660" i="3"/>
  <c r="H661" i="3"/>
  <c r="H662" i="3"/>
  <c r="H663" i="3"/>
  <c r="H664" i="3"/>
  <c r="H665" i="3"/>
  <c r="H666" i="3"/>
  <c r="H667" i="3"/>
  <c r="H668" i="3"/>
  <c r="H669" i="3"/>
  <c r="H670" i="3"/>
  <c r="H671" i="3"/>
  <c r="H672" i="3"/>
  <c r="H673" i="3"/>
  <c r="H674" i="3"/>
  <c r="H675" i="3"/>
  <c r="H676" i="3"/>
  <c r="H677" i="3"/>
  <c r="H678" i="3"/>
  <c r="H679" i="3"/>
  <c r="H680" i="3"/>
  <c r="H681" i="3"/>
  <c r="H682" i="3"/>
  <c r="H683" i="3"/>
  <c r="H684" i="3"/>
  <c r="H685" i="3"/>
  <c r="H686" i="3"/>
  <c r="H687" i="3"/>
  <c r="H688" i="3"/>
  <c r="H689" i="3"/>
  <c r="H690" i="3"/>
  <c r="H691" i="3"/>
  <c r="H692" i="3"/>
  <c r="H693" i="3"/>
  <c r="H694" i="3"/>
  <c r="H695" i="3"/>
  <c r="H696" i="3"/>
  <c r="H697" i="3"/>
  <c r="H698" i="3"/>
  <c r="H699" i="3"/>
  <c r="H700" i="3"/>
  <c r="H701" i="3"/>
  <c r="H702" i="3"/>
  <c r="H703" i="3"/>
  <c r="H704" i="3"/>
  <c r="H705" i="3"/>
  <c r="H706" i="3"/>
  <c r="H707" i="3"/>
  <c r="H708" i="3"/>
  <c r="H709" i="3"/>
  <c r="H710" i="3"/>
  <c r="H711" i="3"/>
  <c r="H712" i="3"/>
  <c r="H713" i="3"/>
  <c r="H714" i="3"/>
  <c r="H715" i="3"/>
  <c r="H716" i="3"/>
  <c r="H717" i="3"/>
  <c r="H718" i="3"/>
  <c r="H719" i="3"/>
  <c r="H720" i="3"/>
  <c r="H721" i="3"/>
  <c r="H722" i="3"/>
  <c r="H723" i="3"/>
  <c r="H724" i="3"/>
  <c r="H725" i="3"/>
  <c r="H726" i="3"/>
  <c r="H727" i="3"/>
  <c r="H728" i="3"/>
  <c r="H729" i="3"/>
  <c r="H730" i="3"/>
  <c r="H731" i="3"/>
  <c r="H732" i="3"/>
  <c r="H733" i="3"/>
  <c r="H734" i="3"/>
  <c r="H735" i="3"/>
  <c r="H736" i="3"/>
  <c r="H737" i="3"/>
  <c r="H738" i="3"/>
  <c r="H739" i="3"/>
  <c r="H740" i="3"/>
  <c r="H741" i="3"/>
  <c r="H742" i="3"/>
  <c r="H743" i="3"/>
  <c r="H744" i="3"/>
  <c r="H745" i="3"/>
  <c r="H746" i="3"/>
  <c r="H747" i="3"/>
  <c r="H748" i="3"/>
  <c r="H749" i="3"/>
  <c r="H750" i="3"/>
  <c r="H751" i="3"/>
  <c r="H752" i="3"/>
  <c r="H753" i="3"/>
  <c r="H754" i="3"/>
  <c r="H755" i="3"/>
  <c r="H756" i="3"/>
  <c r="H757" i="3"/>
  <c r="H758" i="3"/>
  <c r="H759" i="3"/>
  <c r="H760" i="3"/>
  <c r="H761" i="3"/>
  <c r="H762" i="3"/>
  <c r="H763" i="3"/>
  <c r="H764" i="3"/>
  <c r="H765" i="3"/>
  <c r="H766" i="3"/>
  <c r="H767" i="3"/>
  <c r="H768" i="3"/>
  <c r="H769" i="3"/>
  <c r="H770" i="3"/>
  <c r="H771" i="3"/>
  <c r="H772" i="3"/>
  <c r="H773" i="3"/>
  <c r="H774" i="3"/>
  <c r="H775" i="3"/>
  <c r="H776" i="3"/>
  <c r="H777" i="3"/>
  <c r="H778" i="3"/>
  <c r="H779" i="3"/>
  <c r="H780" i="3"/>
  <c r="H781" i="3"/>
  <c r="H782" i="3"/>
  <c r="H783" i="3"/>
  <c r="H784" i="3"/>
  <c r="H785" i="3"/>
  <c r="H786" i="3"/>
  <c r="H787" i="3"/>
  <c r="H788" i="3"/>
  <c r="H789" i="3"/>
  <c r="H790" i="3"/>
  <c r="H791" i="3"/>
  <c r="H792" i="3"/>
  <c r="H793" i="3"/>
  <c r="H794" i="3"/>
  <c r="H795" i="3"/>
  <c r="H796" i="3"/>
  <c r="H797" i="3"/>
  <c r="H798" i="3"/>
  <c r="H799" i="3"/>
  <c r="H800" i="3"/>
  <c r="H801" i="3"/>
  <c r="H802" i="3"/>
  <c r="H803" i="3"/>
  <c r="H804" i="3"/>
  <c r="H805" i="3"/>
  <c r="H806" i="3"/>
  <c r="H807" i="3"/>
  <c r="H808" i="3"/>
  <c r="H809" i="3"/>
  <c r="H810" i="3"/>
  <c r="H811" i="3"/>
  <c r="H812" i="3"/>
  <c r="H813" i="3"/>
  <c r="H814" i="3"/>
  <c r="H815" i="3"/>
  <c r="H816" i="3"/>
  <c r="H817" i="3"/>
  <c r="H818" i="3"/>
  <c r="H819" i="3"/>
  <c r="H820" i="3"/>
  <c r="H821" i="3"/>
  <c r="H822" i="3"/>
  <c r="H823" i="3"/>
  <c r="H824" i="3"/>
  <c r="H825" i="3"/>
  <c r="H826" i="3"/>
  <c r="H827" i="3"/>
  <c r="H828" i="3"/>
  <c r="H829" i="3"/>
  <c r="H830" i="3"/>
  <c r="H831" i="3"/>
  <c r="H832" i="3"/>
  <c r="H833" i="3"/>
  <c r="H834" i="3"/>
  <c r="H835" i="3"/>
  <c r="H836" i="3"/>
  <c r="H837" i="3"/>
  <c r="H838" i="3"/>
  <c r="H839" i="3"/>
  <c r="H840" i="3"/>
  <c r="H841" i="3"/>
  <c r="H842" i="3"/>
  <c r="H843" i="3"/>
  <c r="H844" i="3"/>
  <c r="H845" i="3"/>
  <c r="H846" i="3"/>
  <c r="H847" i="3"/>
  <c r="H848" i="3"/>
  <c r="H849" i="3"/>
  <c r="H850" i="3"/>
  <c r="H851" i="3"/>
  <c r="H852" i="3"/>
  <c r="H853" i="3"/>
  <c r="H854" i="3"/>
  <c r="H855" i="3"/>
  <c r="H856" i="3"/>
  <c r="H857" i="3"/>
  <c r="H858" i="3"/>
  <c r="H859" i="3"/>
  <c r="H860" i="3"/>
  <c r="H861" i="3"/>
  <c r="H862" i="3"/>
  <c r="H863" i="3"/>
  <c r="H864" i="3"/>
  <c r="H865" i="3"/>
  <c r="H866" i="3"/>
  <c r="H867" i="3"/>
  <c r="H868" i="3"/>
  <c r="H869" i="3"/>
  <c r="H870" i="3"/>
  <c r="H871" i="3"/>
  <c r="H872" i="3"/>
  <c r="H873" i="3"/>
  <c r="H874" i="3"/>
  <c r="H875" i="3"/>
  <c r="H876" i="3"/>
  <c r="H877" i="3"/>
  <c r="H878" i="3"/>
  <c r="H879" i="3"/>
  <c r="H880" i="3"/>
  <c r="H881" i="3"/>
  <c r="H882" i="3"/>
  <c r="H883" i="3"/>
  <c r="H884" i="3"/>
  <c r="H885" i="3"/>
  <c r="H886" i="3"/>
  <c r="H887" i="3"/>
  <c r="H888" i="3"/>
  <c r="H889" i="3"/>
  <c r="H890" i="3"/>
  <c r="H891" i="3"/>
  <c r="H892" i="3"/>
  <c r="H893" i="3"/>
  <c r="H894" i="3"/>
  <c r="H895" i="3"/>
  <c r="H896" i="3"/>
  <c r="H897" i="3"/>
  <c r="H898" i="3"/>
  <c r="H899" i="3"/>
  <c r="H900" i="3"/>
  <c r="H901" i="3"/>
  <c r="H902" i="3"/>
  <c r="H903" i="3"/>
  <c r="H904" i="3"/>
  <c r="H905" i="3"/>
  <c r="H906" i="3"/>
  <c r="H907" i="3"/>
  <c r="H908" i="3"/>
  <c r="H909" i="3"/>
  <c r="H910" i="3"/>
  <c r="H911" i="3"/>
  <c r="H912" i="3"/>
  <c r="H913" i="3"/>
  <c r="H914" i="3"/>
  <c r="H915" i="3"/>
  <c r="H916" i="3"/>
  <c r="H917" i="3"/>
  <c r="H918" i="3"/>
  <c r="H919" i="3"/>
  <c r="H920" i="3"/>
  <c r="H921" i="3"/>
  <c r="H922" i="3"/>
  <c r="H923" i="3"/>
  <c r="H924" i="3"/>
  <c r="H925" i="3"/>
  <c r="H926" i="3"/>
  <c r="H927" i="3"/>
  <c r="H928" i="3"/>
  <c r="H929" i="3"/>
  <c r="H930" i="3"/>
  <c r="H931" i="3"/>
  <c r="H932" i="3"/>
  <c r="H933" i="3"/>
  <c r="H934" i="3"/>
  <c r="H935" i="3"/>
  <c r="H936" i="3"/>
  <c r="H937" i="3"/>
  <c r="H938" i="3"/>
  <c r="H939" i="3"/>
  <c r="H940" i="3"/>
  <c r="H941" i="3"/>
  <c r="H942" i="3"/>
  <c r="H943" i="3"/>
  <c r="H944" i="3"/>
  <c r="H945" i="3"/>
  <c r="H946" i="3"/>
  <c r="H947" i="3"/>
  <c r="H948" i="3"/>
  <c r="H949" i="3"/>
  <c r="H950" i="3"/>
  <c r="H951" i="3"/>
  <c r="H952" i="3"/>
  <c r="H953" i="3"/>
  <c r="H954" i="3"/>
  <c r="H955" i="3"/>
  <c r="H956" i="3"/>
  <c r="H957" i="3"/>
  <c r="H958" i="3"/>
  <c r="H959" i="3"/>
  <c r="H960" i="3"/>
  <c r="H961" i="3"/>
  <c r="H962" i="3"/>
  <c r="H963" i="3"/>
  <c r="H964" i="3"/>
  <c r="H965" i="3"/>
  <c r="H966" i="3"/>
  <c r="H967" i="3"/>
  <c r="H968" i="3"/>
  <c r="H969" i="3"/>
  <c r="H970" i="3"/>
  <c r="H971" i="3"/>
  <c r="H972" i="3"/>
  <c r="H973" i="3"/>
  <c r="H974" i="3"/>
  <c r="H975" i="3"/>
  <c r="H976" i="3"/>
  <c r="H977" i="3"/>
  <c r="H978" i="3"/>
  <c r="H979" i="3"/>
  <c r="H980" i="3"/>
  <c r="H981" i="3"/>
  <c r="H982" i="3"/>
  <c r="H983" i="3"/>
  <c r="H984" i="3"/>
  <c r="H985" i="3"/>
  <c r="H986" i="3"/>
  <c r="H987" i="3"/>
  <c r="H988" i="3"/>
  <c r="H989" i="3"/>
  <c r="H990" i="3"/>
  <c r="H991" i="3"/>
  <c r="H992" i="3"/>
  <c r="H993" i="3"/>
  <c r="H994" i="3"/>
  <c r="H995" i="3"/>
  <c r="H996" i="3"/>
  <c r="H997" i="3"/>
  <c r="H998" i="3"/>
  <c r="H999" i="3"/>
  <c r="H1000" i="3"/>
  <c r="H1001" i="3"/>
  <c r="H1002" i="3"/>
  <c r="H1003" i="3"/>
  <c r="H1004" i="3"/>
  <c r="H1005" i="3"/>
  <c r="H1006" i="3"/>
  <c r="H1007" i="3"/>
  <c r="H1008" i="3"/>
  <c r="H1009" i="3"/>
  <c r="H1010" i="3"/>
  <c r="H1011" i="3"/>
  <c r="H1012" i="3"/>
  <c r="H1013" i="3"/>
  <c r="H1014" i="3"/>
  <c r="H1015" i="3"/>
  <c r="H1016" i="3"/>
  <c r="H1017" i="3"/>
  <c r="H1018" i="3"/>
  <c r="H1019" i="3"/>
  <c r="B29" i="10"/>
  <c r="N6" i="10"/>
  <c r="N8" i="10"/>
  <c r="N9" i="10"/>
  <c r="N7" i="10"/>
  <c r="N5" i="10"/>
</calcChain>
</file>

<file path=xl/sharedStrings.xml><?xml version="1.0" encoding="utf-8"?>
<sst xmlns="http://schemas.openxmlformats.org/spreadsheetml/2006/main" count="4403" uniqueCount="3247">
  <si>
    <t>Review Date</t>
  </si>
  <si>
    <t>Row Labels</t>
  </si>
  <si>
    <t>Average of Rating</t>
  </si>
  <si>
    <t>1997 Land Rover Discovery SUV LSE 4dr SUV AWD</t>
  </si>
  <si>
    <t>1997 Land Rover Discovery SUV SD 4dr SUV AWD</t>
  </si>
  <si>
    <t>1997 Land Rover Discovery SUV SE 4dr SUV AWD</t>
  </si>
  <si>
    <t>1997 Land Rover Discovery SUV SE7 4dr SUV AWD</t>
  </si>
  <si>
    <t>1997 Land Rover Range Rover SUV 4.6 HSE 4dr SUV AWD</t>
  </si>
  <si>
    <t>1998 Land Rover Discovery SUV 50th Anniversary 4dr SUV AWD</t>
  </si>
  <si>
    <t>1998 Land Rover Range Rover SUV 4.6 HSE 4dr SUV AWD</t>
  </si>
  <si>
    <t>1999 Land Rover Discovery SUV SD 4dr SUV AWD</t>
  </si>
  <si>
    <t>1999 Land Rover Discovery SUV Series II 4dr SUV AWD</t>
  </si>
  <si>
    <t>1999 Land Rover Range Rover SUV 4.0 SE 4dr SUV AWD</t>
  </si>
  <si>
    <t>1999 Land Rover Range Rover SUV 4.6 HSE 4dr SUV AWD</t>
  </si>
  <si>
    <t>2000 Land Rover Discovery Series II SUV 4dr SUV AWD</t>
  </si>
  <si>
    <t>2000 Land Rover Range Rover SUV 4.6 HSE 4dr SUV AWD</t>
  </si>
  <si>
    <t>2001 Land Rover Discovery Series II SUV LE 4WD 4dr SUV (4.0L 8cyl 4A)</t>
  </si>
  <si>
    <t>2001 Land Rover Discovery Series II SUV SD 4WD 4dr SUV (4.0L 8cyl 4A)</t>
  </si>
  <si>
    <t>2001 Land Rover Discovery Series II SUV SE 4WD 4dr SUV (4.0L 8cyl 4A)</t>
  </si>
  <si>
    <t>2001 Land Rover Range Rover SUV 4.6 HSE 4WD 4dr SUV (4.6L 8cyl 4A)</t>
  </si>
  <si>
    <t>2001 Land Rover Range Rover SUV 4.6 SE 4WD 4dr SUV (4.6L 8cyl 4A)</t>
  </si>
  <si>
    <t>2002 Land Rover Discovery Series II SUV SD 4WD 4dr SUV (4.0L 8cyl 4A)</t>
  </si>
  <si>
    <t>2002 Land Rover Discovery Series II SUV SE 4WD 4dr SUV (4.0L 8cyl 4A)</t>
  </si>
  <si>
    <t>2002 Land Rover Freelander SUV HSE 4dr AWD SUV (2.5L 6cyl 5A)</t>
  </si>
  <si>
    <t>2002 Land Rover Freelander SUV S 4dr AWD SUV (2.5L 6cyl 5A)</t>
  </si>
  <si>
    <t>2002 Land Rover Freelander SUV SE 4dr AWD SUV (2.5L 6cyl 5A)</t>
  </si>
  <si>
    <t>2002 Land Rover Range Rover SUV 4.6 HSE 4WD 4dr SUV (4.6L 8cyl 4A)</t>
  </si>
  <si>
    <t>2003 Land Rover Discovery SUV HSE 4WD 4dr SUV (4.6L 8cyl 4A)</t>
  </si>
  <si>
    <t>2003 Land Rover Discovery SUV S 4WD 4dr SUV (4.6L 8cyl 4A)</t>
  </si>
  <si>
    <t>2003 Land Rover Discovery SUV SE 4WD 4dr SUV (4.6L 8cyl 4A)</t>
  </si>
  <si>
    <t>2003 Land Rover Freelander SUV HSE 4dr AWD SUV (2.5L 6cyl 5A)</t>
  </si>
  <si>
    <t>2003 Land Rover Freelander SUV S 4dr AWD SUV (2.5L 6cyl 5A)</t>
  </si>
  <si>
    <t>2003 Land Rover Freelander SUV SE 4dr AWD SUV (2.5L 6cyl 5A)</t>
  </si>
  <si>
    <t>2003 Land Rover Freelander SUV SE3 2dr AWD SUV (2.5L 6cyl 5A)</t>
  </si>
  <si>
    <t>2003 Land Rover Range Rover SUV HSE 4WD 4dr SUV (4.4L 8cyl 5A)</t>
  </si>
  <si>
    <t>2004 Land Rover Discovery SUV HSE 4WD 4dr SUV (4.6L 8cyl 4A)</t>
  </si>
  <si>
    <t>2004 Land Rover Discovery SUV S 4WD 4dr SUV (4.6L 8cyl 4A)</t>
  </si>
  <si>
    <t>2004 Land Rover Discovery SUV SE 4WD 4dr SUV (4.6L 8cyl 4A)</t>
  </si>
  <si>
    <t>2004 Land Rover Freelander SUV HSE 4dr AWD SUV (2.5L 6cyl 5A)</t>
  </si>
  <si>
    <t>2004 Land Rover Freelander SUV SE 4dr AWD SUV (2.5L 6cyl 5A)</t>
  </si>
  <si>
    <t>2004 Land Rover Freelander SUV SE3 2dr AWD SUV (2.5L 6cyl 5A)</t>
  </si>
  <si>
    <t>2004 Land Rover Range Rover SUV HSE 4WD 4dr SUV (4.4L 8cyl 5A)</t>
  </si>
  <si>
    <t>2005 Land Rover Freelander SUV SE 4dr AWD SUV (2.5L 6cyl 5A)</t>
  </si>
  <si>
    <t>2005 Land Rover Freelander SUV SE3 2dr AWD SUV (2.5L 6cyl 5A)</t>
  </si>
  <si>
    <t>2005 Land Rover LR3 SUV HSE 4WD 4dr SUV (4.4L 8cyl 6A)</t>
  </si>
  <si>
    <t>2005 Land Rover LR3 SUV SE 4WD 4dr SUV (4.0L 6cyl 6A)</t>
  </si>
  <si>
    <t>2005 Land Rover LR3 SUV SE 4WD 4dr SUV (4.4L 8cyl 6A)</t>
  </si>
  <si>
    <t>2005 Land Rover Range Rover SUV HSE 4WD 4dr SUV (4.4L 8cyl 5A)</t>
  </si>
  <si>
    <t>2006 Land Rover LR3 SUV 4dr SUV 4WD (4.0L 6cyl 6A)</t>
  </si>
  <si>
    <t>2006 Land Rover LR3 SUV HSE 4dr SUV 4WD (4.4L 8cyl 6A)</t>
  </si>
  <si>
    <t>2006 Land Rover LR3 SUV SE 4dr SUV 4WD (4.4L 8cyl 6A)</t>
  </si>
  <si>
    <t>2006 Land Rover Range Rover Sport SUV HSE 4dr SUV 4WD (4.4L 8cyl 6A)</t>
  </si>
  <si>
    <t>2006 Land Rover Range Rover Sport SUV Supercharged 4dr SUV 4WD (4.2L 8cyl S/C 6A)</t>
  </si>
  <si>
    <t>2006 Land Rover Range Rover SUV HSE 4dr SUV 4WD (4.4L 8cyl 6A)</t>
  </si>
  <si>
    <t>2006 Land Rover Range Rover SUV Supercharged 4dr SUV 4WD (4.2L 8cyl S/C 6A)</t>
  </si>
  <si>
    <t>2007 Land Rover Defender SUV 90 2dr SUV 4WD w/Soft Top</t>
  </si>
  <si>
    <t>2007 Land Rover Discovery SUV SD 4dr SUV AWD</t>
  </si>
  <si>
    <t>2007 Land Rover Discovery SUV SE 4dr SUV AWD</t>
  </si>
  <si>
    <t>2007 Land Rover LR3 SUV V6 SE 4dr SUV 4WD (4.0L 6cyl 6A)</t>
  </si>
  <si>
    <t>2007 Land Rover LR3 SUV V8 HSE 4dr SUV 4WD (4.4L 8cyl 6A)</t>
  </si>
  <si>
    <t>2007 Land Rover LR3 SUV V8 SE 4dr SUV 4WD (4.4L 8cyl 6A)</t>
  </si>
  <si>
    <t>2007 Land Rover Range Rover Sport SUV HSE 4dr SUV 4WD (4.4L 8cyl 6A)</t>
  </si>
  <si>
    <t>2007 Land Rover Range Rover Sport SUV Supercharged 4dr SUV 4WD (4.2L 8cyl S/C 6A)</t>
  </si>
  <si>
    <t>2007 Land Rover Range Rover SUV 4.0 SE 4dr SUV AWD</t>
  </si>
  <si>
    <t>2007 Land Rover Range Rover SUV 4.6 HSE 4dr SUV AWD</t>
  </si>
  <si>
    <t>2007 Land Rover Range Rover SUV HSE 4dr SUV 4WD (4.4L 8cyl 6A)</t>
  </si>
  <si>
    <t>2007 Land Rover Range Rover SUV Supercharged 4dr SUV 4WD (4.2L 8cyl S/C 6A)</t>
  </si>
  <si>
    <t>2008 Land Rover Discovery SUV LE 4dr SUV AWD</t>
  </si>
  <si>
    <t>2008 Land Rover Discovery SUV LSE 4dr SUV AWD</t>
  </si>
  <si>
    <t>2008 Land Rover LR2 SUV HSE 4dr SUV AWD (3.2L 6cyl 6A)</t>
  </si>
  <si>
    <t>2008 Land Rover LR2 SUV SE 4dr SUV AWD (3.2L 6cyl 6A)</t>
  </si>
  <si>
    <t>2008 Land Rover LR3 SUV V8 HSE 4dr SUV 4WD (4.4L 8cyl 6A)</t>
  </si>
  <si>
    <t>2008 Land Rover LR3 SUV V8 SE 4dr SUV 4WD (4.4L 8cyl 6A)</t>
  </si>
  <si>
    <t>2008 Land Rover Range Rover Sport SUV HSE 4dr SUV 4WD (4.4L 8cyl 6A)</t>
  </si>
  <si>
    <t>2008 Land Rover Range Rover Sport SUV Supercharged 4dr SUV 4WD (4.2L 8cyl S/C 6A)</t>
  </si>
  <si>
    <t>2008 Land Rover Range Rover SUV 4.0 SE 4dr SUV AWD</t>
  </si>
  <si>
    <t>2008 Land Rover Range Rover SUV 50th Anniversary 4dr SUV AWD</t>
  </si>
  <si>
    <t>2008 Land Rover Range Rover SUV HSE 4dr SUV 4WD (4.4L 8cyl 6A)</t>
  </si>
  <si>
    <t>2008 Land Rover Range Rover SUV Supercharged 4dr SUV 4WD (4.2L 8cyl S/C 6A)</t>
  </si>
  <si>
    <t>2009 Land Rover Discovery SUV SD 4dr SUV AWD</t>
  </si>
  <si>
    <t>2009 Land Rover Discovery SUV Series II 4dr SUV AWD</t>
  </si>
  <si>
    <t>2009 Land Rover LR2 SUV HSE 4dr SUV AWD (3.2L 6cyl 6A)</t>
  </si>
  <si>
    <t>2009 Land Rover LR3 SUV V8 4dr SUV 4WD (4.4L 8cyl 6A)</t>
  </si>
  <si>
    <t>2009 Land Rover Range Rover Sport SUV HSE 4dr SUV 4WD (4.4L 8cyl 6A)</t>
  </si>
  <si>
    <t>2009 Land Rover Range Rover Sport SUV Supercharged 4dr SUV 4WD (4.2L 8cyl S/C 6A)</t>
  </si>
  <si>
    <t>2009 Land Rover Range Rover SUV 4.0 SE 4dr SUV AWD</t>
  </si>
  <si>
    <t>2009 Land Rover Range Rover SUV 4.6 HSE 4dr SUV AWD</t>
  </si>
  <si>
    <t>2009 Land Rover Range Rover SUV HSE 4dr SUV 4WD (4.4L 8cyl 6A)</t>
  </si>
  <si>
    <t>2009 Land Rover Range Rover SUV Supercharged 4dr SUV 4WD (4.2L 8cyl S/C 6A)</t>
  </si>
  <si>
    <t>2010 Land Rover Discovery Series II SUV 4dr SUV AWD</t>
  </si>
  <si>
    <t>2010 Land Rover LR2 SUV HSE 4dr SUV AWD (3.2L 6cyl 6A)</t>
  </si>
  <si>
    <t>2010 Land Rover LR4 SUV V8 4dr SUV 4WD (5.0L 8cyl 6A)</t>
  </si>
  <si>
    <t>2010 Land Rover Range Rover Sport SUV HSE 4dr SUV 4WD (5.0L 8cyl 6A)</t>
  </si>
  <si>
    <t>2010 Land Rover Range Rover Sport SUV Supercharged 4dr SUV 4WD (5.0L 8cyl S/C 6A)</t>
  </si>
  <si>
    <t>2010 Land Rover Range Rover SUV 4.0 SE 4dr SUV AWD</t>
  </si>
  <si>
    <t>2010 Land Rover Range Rover SUV 4.6 HSE 4dr SUV AWD</t>
  </si>
  <si>
    <t>2010 Land Rover Range Rover SUV 4.6 Vitesse 4dr SUV AWD</t>
  </si>
  <si>
    <t>2010 Land Rover Range Rover SUV HSE 4dr SUV 4WD (5.0L 8cyl 6A)</t>
  </si>
  <si>
    <t>2010 Land Rover Range Rover SUV Supercharged 4dr SUV 4WD (5.0L 8cyl S/C 6A)</t>
  </si>
  <si>
    <t>2011 Land Rover LR2 SUV 4dr SUV AWD (3.2L 6cyl 6A)</t>
  </si>
  <si>
    <t>2011 Land Rover LR4 SUV V8 4dr SUV 4WD (5.0L 8cyl 6A)</t>
  </si>
  <si>
    <t>2011 Land Rover Range Rover Sport SUV HSE 4dr SUV 4WD (5.0L 8cyl 6A)</t>
  </si>
  <si>
    <t>2011 Land Rover Range Rover Sport SUV Supercharged 4dr SUV 4WD (5.0L 8cyl S/C 6A)</t>
  </si>
  <si>
    <t>2011 Land Rover Range Rover SUV HSE 4dr SUV 4WD (5.0L 8cyl 6A)</t>
  </si>
  <si>
    <t>2011 Land Rover Range Rover SUV Supercharged 4dr SUV 4WD (5.0L 8cyl S/C 6A)</t>
  </si>
  <si>
    <t>2012 Land Rover LR4 SUV 4dr SUV 4WD (5.0L 8cyl 6A)</t>
  </si>
  <si>
    <t>2012 Land Rover Range Rover Evoque SUV Pure 4dr SUV AWD (2.0L 4cyl Turbo 6A)</t>
  </si>
  <si>
    <t>2012 Land Rover Range Rover Evoque SUV Pure Plus 2dr SUV AWD (2.0L 4cyl Turbo 6A)</t>
  </si>
  <si>
    <t>2012 Land Rover Range Rover Sport SUV HSE 4dr SUV 4WD (5.0L 8cyl 6A)</t>
  </si>
  <si>
    <t>2012 Land Rover Range Rover Sport SUV Supercharged 4dr SUV 4WD (5.0L 8cyl S/C 6A)</t>
  </si>
  <si>
    <t>2012 Land Rover Range Rover SUV HSE 4dr SUV 4WD (5.0L 8cyl 6A)</t>
  </si>
  <si>
    <t>2013 Land Rover LR2 SUV HSE 4dr SUV AWD (2.0L 4cyl Turbo 6A)</t>
  </si>
  <si>
    <t>2013 Land Rover Range Rover Evoque SUV Prestige Premium 4dr SUV AWD (2.0L 4cyl Turbo 6A)</t>
  </si>
  <si>
    <t>2013 Land Rover Range Rover Evoque SUV Pure 4dr SUV AWD (2.0L 4cyl Turbo 6A)</t>
  </si>
  <si>
    <t>2013 Land Rover Range Rover Evoque SUV Pure Plus 2dr SUV AWD (2.0L 4cyl Turbo 6A)</t>
  </si>
  <si>
    <t>2013 Land Rover Range Rover Evoque SUV Pure Plus 4dr SUV AWD (2.0L 4cyl Turbo 6A)</t>
  </si>
  <si>
    <t>2013 Land Rover Range Rover Evoque SUV Pure Premium 4dr SUV AWD (2.0L 4cyl Turbo 6A)</t>
  </si>
  <si>
    <t>2013 Land Rover Range Rover Sport SUV HSE 4dr SUV 4WD (5.0L 8cyl 6A)</t>
  </si>
  <si>
    <t>2013 Land Rover Range Rover Sport SUV Luxury 4dr SUV 4WD (5.0L 8cyl 6A)</t>
  </si>
  <si>
    <t>2013 Land Rover Range Rover Sport SUV Supercharged 4dr SUV 4WD (5.0L 8cyl S/C 6A)</t>
  </si>
  <si>
    <t>2013 Land Rover Range Rover SUV 4dr SUV 4WD (5.0L 8cyl 8A)</t>
  </si>
  <si>
    <t>2013 Land Rover Range Rover SUV Supercharged 4dr SUV 4WD (5.0L 8cyl S/C 8A)</t>
  </si>
  <si>
    <t>2014 Land Rover LR2 SUV HSE 4dr SUV AWD (2.0L 4cyl Turbo 6A)</t>
  </si>
  <si>
    <t>2014 Land Rover LR4 SUV HSE LUX 4dr SUV 4WD (3.0L 6cyl S/C 8A)</t>
  </si>
  <si>
    <t>2014 Land Rover Range Rover Evoque SUV Prestige Premium 4dr SUV AWD (2.0L 4cyl Turbo 9A)</t>
  </si>
  <si>
    <t>2014 Land Rover Range Rover Evoque SUV Pure 4dr SUV AWD (2.0L 4cyl Turbo 9A)</t>
  </si>
  <si>
    <t>2014 Land Rover Range Rover Evoque SUV Pure Plus 2dr SUV AWD (2.0L 4cyl Turbo 9A)</t>
  </si>
  <si>
    <t>2014 Land Rover Range Rover Evoque SUV Pure Plus 4dr SUV AWD (2.0L 4cyl Turbo 9A)</t>
  </si>
  <si>
    <t>2014 Land Rover Range Rover Evoque SUV Pure Premium 2dr SUV AWD (2.0L 4cyl Turbo 9A)</t>
  </si>
  <si>
    <t>2014 Land Rover Range Rover Sport SUV SE 4dr SUV 4WD (3.0L 6cyl S/C 8A)</t>
  </si>
  <si>
    <t>2014 Land Rover Range Rover Sport SUV Supercharged 4dr SUV 4WD (5.0L 8cyl S/C 8A)</t>
  </si>
  <si>
    <t>2014 Land Rover Range Rover SUV HSE 4dr SUV 4WD (3.0L 6cyl S/C 8A)</t>
  </si>
  <si>
    <t>2014 Land Rover Range Rover SUV Supercharged 4dr SUV 4WD (5.0L 8cyl S/C 8A)</t>
  </si>
  <si>
    <t>2014 Land Rover Range Rover SUV Supercharged 4dr SUV 4WD w/Prod. End 12/31 (5.0L 8cyl S/C 8A)</t>
  </si>
  <si>
    <t>2015 Land Rover Discovery Sport SUV HSE 4dr SUV AWD (2.0L 4cyl Turbo 9A)</t>
  </si>
  <si>
    <t>2015 Land Rover Discovery Sport SUV HSE LUX 4dr SUV AWD (2.0L 4cyl Turbo 9A)</t>
  </si>
  <si>
    <t>2015 Land Rover LR2 SUV 4dr SUV AWD (2.0L 4cyl Turbo 6A)</t>
  </si>
  <si>
    <t>2015 Land Rover LR2 SUV HSE 4dr SUV AWD (2.0L 4cyl Turbo 6A)</t>
  </si>
  <si>
    <t>2015 Land Rover LR4 SUV HSE 4dr SUV 4WD (3.0L 6cyl S/C 8A)</t>
  </si>
  <si>
    <t>2015 Land Rover LR4 SUV HSE LUX 4dr SUV 4WD (3.0L 6cyl S/C 8A)</t>
  </si>
  <si>
    <t>2015 Land Rover Range Rover Evoque SUV Pure 4dr SUV AWD (2.0L 4cyl Turbo 9A)</t>
  </si>
  <si>
    <t>2015 Land Rover Range Rover Evoque SUV Pure Plus 2dr SUV AWD (2.0L 4cyl Turbo 9A)</t>
  </si>
  <si>
    <t>2015 Land Rover Range Rover Evoque SUV Pure Plus 4dr SUV AWD (2.0L 4cyl Turbo 9A)</t>
  </si>
  <si>
    <t>2015 Land Rover Range Rover Evoque SUV Pure Plus Corris Grey Special Value Edition 4dr SUV AWD (2.0L 4cyl Turbo 9A)</t>
  </si>
  <si>
    <t>2015 Land Rover Range Rover Evoque SUV Pure Plus Fuji White Special Value Edition 4dr SUV AWD (2.0L 4cyl Turbo 9A)</t>
  </si>
  <si>
    <t>2015 Land Rover Range Rover Evoque SUV Pure Plus Santorini Black Special Value Edition 4dr SUV AWD (2.0L 4cyl Turbo 9A)</t>
  </si>
  <si>
    <t>2015 Land Rover Range Rover Sport SUV SE 4dr SUV 4WD (3.0L 6cyl S/C 8A)</t>
  </si>
  <si>
    <t>2015 Land Rover Range Rover Sport SUV Supercharged 4dr SUV 4WD (5.0L 8cyl S/C 8A)</t>
  </si>
  <si>
    <t>2015 Land Rover Range Rover SUV 4dr SUV 4WD (3.0L 6cyl S/C 8A)</t>
  </si>
  <si>
    <t>2015 Land Rover Range Rover SUV Autobiography LWB 4dr SUV 4WD (5.0L 8cyl S/C 8A)</t>
  </si>
  <si>
    <t>2015 Land Rover Range Rover SUV HSE 4dr SUV 4WD (3.0L 6cyl S/C 8A)</t>
  </si>
  <si>
    <t>2015 Land Rover Range Rover SUV Supercharged 4dr SUV 4WD (5.0L 8cyl S/C 8A)</t>
  </si>
  <si>
    <t>2016 Land Rover Discovery Sport SUV HSE 4dr SUV AWD (2.0L 4cyl Turbo 9A)</t>
  </si>
  <si>
    <t>2016 Land Rover Discovery Sport SUV HSE LUX 4dr SUV AWD (2.0L 4cyl Turbo 9A)</t>
  </si>
  <si>
    <t>2016 Land Rover Discovery Sport SUV SE 4dr SUV AWD (2.0L 4cyl Turbo 9A)</t>
  </si>
  <si>
    <t>2016 Land Rover LR4 SUV HSE 4dr SUV 4WD (3.0L 6cyl S/C 8A)</t>
  </si>
  <si>
    <t>2016 Land Rover LR4 SUV HSE LUX 4dr SUV 4WD (3.0L 6cyl S/C 8A)</t>
  </si>
  <si>
    <t>2016 Land Rover Range Rover Evoque SUV HSE 4dr SUV AWD (2.0L 4cyl Turbo 9A)</t>
  </si>
  <si>
    <t>2016 Land Rover Range Rover Evoque SUV SE Premium 2dr SUV AWD (2.0L 4cyl Turbo 9A)</t>
  </si>
  <si>
    <t>2016 Land Rover Range Rover Evoque SUV SE w/Premium Package 4dr SUV AWD (2.0L 4cyl Turbo 9A)</t>
  </si>
  <si>
    <t>2016 Land Rover Range Rover Sport Diesel HSE Td6 4dr SUV 4WD (3.0L 6cyl Turbodiesel 8A)</t>
  </si>
  <si>
    <t>2016 Land Rover Range Rover Sport Diesel SE Td6 4dr SUV 4WD (3.0L 6cyl Turbodiesel 8A)</t>
  </si>
  <si>
    <t>2016 Land Rover Range Rover Sport SUV HSE 4dr SUV 4WD (3.0L 6cyl S/C 8A)</t>
  </si>
  <si>
    <t>2016 Land Rover Range Rover Sport SUV Supercharged 4dr SUV 4WD (5.0L 8cyl S/C 8A)</t>
  </si>
  <si>
    <t>2016 Land Rover Range Rover Sport SUV Supercharged Dynamic 4dr SUV 4WD (5.0L 8cyl S/C 8A)</t>
  </si>
  <si>
    <t>2016 Land Rover Range Rover SUV HSE 4dr SUV 4WD (3.0L 6cyl S/C 8A)</t>
  </si>
  <si>
    <t>2017 Land Rover Discovery Diesel HSE Luxury Td6 4dr SUV 4WD (3.0L 6cyl Turbodiesel 8A)</t>
  </si>
  <si>
    <t>2017 Land Rover Discovery Diesel HSE Td6 4dr SUV 4WD (3.0L 6cyl Turbodiesel 8A)</t>
  </si>
  <si>
    <t>2017 Land Rover Discovery Sport SUV HSE 4dr SUV AWD (2.0L 4cyl Turbo 9A)</t>
  </si>
  <si>
    <t>2017 Land Rover Discovery Sport SUV HSE LUX 4dr SUV AWD (2.0L 4cyl Turbo 9A)</t>
  </si>
  <si>
    <t>2017 Land Rover Discovery Sport SUV SE 4dr SUV AWD (2.0L 4cyl Turbo 9A)</t>
  </si>
  <si>
    <t>2017 Land Rover Discovery SUV First Edition 4dr SUV 4WD (3.0L 6cyl S/C 8A)</t>
  </si>
  <si>
    <t>2017 Land Rover Discovery SUV HSE 4dr SUV 4WD (3.0L 6cyl S/C 8A)</t>
  </si>
  <si>
    <t>2017 Land Rover Discovery SUV HSE Luxury 4dr SUV 4WD (3.0L 6cyl S/C 8A)</t>
  </si>
  <si>
    <t>2017 Land Rover Range Rover Diesel HSE Td6 4dr SUV 4WD (3.0L 6cyl Turbodiesel 8A)</t>
  </si>
  <si>
    <t>2017 Land Rover Range Rover Evoque SUV HSE 4dr SUV AWD (2.0L 4cyl Turbo 9A)</t>
  </si>
  <si>
    <t>2017 Land Rover Range Rover Evoque SUV SE Premium 4dr SUV AWD (2.0L 4cyl Turbo 9A)</t>
  </si>
  <si>
    <t>2017 Land Rover Range Rover Sport SUV Autobiography 4dr SUV 4WD (5.0L 8cyl S/C 8A)</t>
  </si>
  <si>
    <t>2017 Land Rover Range Rover Sport SUV SE 4dr SUV 4WD (3.0L 6cyl S/C 8A)</t>
  </si>
  <si>
    <t>2017 Land Rover Range Rover Sport SVR SVR 4dr SUV 4WD (5.0L 8cyl S/C 8A)</t>
  </si>
  <si>
    <t>2017 Land Rover Range Rover SUV Supercharged LWB 4dr SUV 4WD (5.0L 8cyl S/C 8A)</t>
  </si>
  <si>
    <t>2018 Land Rover Discovery Diesel HSE Luxury Td6 4dr SUV 4WD (3.0L 6cyl Turbodiesel 8A)</t>
  </si>
  <si>
    <t>2018 Land Rover Discovery Sport SUV SE 4dr SUV AWD (2.0L 4cyl Turbo 9A)</t>
  </si>
  <si>
    <t>2018 Land Rover Range Rover Sport Diesel HSE Td6 4dr SUV 4WD (3.0L 6cyl Turbodiesel 8A)</t>
  </si>
  <si>
    <t>2018 Land Rover Range Rover Sport SUV HSE Dynamic 4dr SUV 4WD (3.0L 6cyl S/C 8A)</t>
  </si>
  <si>
    <t>2018 Land Rover Range Rover Sport SUV Supercharged Dynamic 4dr SUV 4WD (5.0L 8cyl S/C 8A)</t>
  </si>
  <si>
    <t>2018 Land Rover Range Rover Velar Diesel R-Dynamic HSE 4dr SUV AWD (2.0 4cyl Turbodiesel 8A)</t>
  </si>
  <si>
    <t>2018 Land Rover Range Rover Velar SUV R-Dynamic HSE 4dr SUV AWD (3.0L 6cyl S/C 8A)</t>
  </si>
  <si>
    <t>2018 Land Rover Range Rover Velar SUV R-Dynamic SE 4dr SUV AWD (2.0 4cyl Turbo 8A)</t>
  </si>
  <si>
    <t>2018 Land Rover Range Rover Velar SUV R-Dynamic SE 4dr SUV AWD (3.0L 6cyl S/C 8A)</t>
  </si>
  <si>
    <t>2018 Land Rover Range Rover Velar SUV S 4dr SUV AWD (3.0L 6cyl S/C 8A)</t>
  </si>
  <si>
    <t>Grand Total</t>
  </si>
  <si>
    <t>Review Number</t>
  </si>
  <si>
    <t>Author Name</t>
  </si>
  <si>
    <t>Vehicle Title</t>
  </si>
  <si>
    <t>Review Title</t>
  </si>
  <si>
    <t>Review</t>
  </si>
  <si>
    <t>Rating range</t>
  </si>
  <si>
    <t>Rating</t>
  </si>
  <si>
    <t xml:space="preserve">Jcnyc </t>
  </si>
  <si>
    <t>Best SUV I've owned</t>
  </si>
  <si>
    <t xml:space="preserve"> Bought this as the last year of the old body style which I liked better. Cargo space and luxury options fit my lifestyle of weekend diving to and from NYC. Excellent ride quality and power. I would suggest the luxury package if searching for a used one- nicer interior and stereo. My gripes with the car are the rear camera which is absurdly small and clunky navigation system. Camera really doesn't show adequately where your car is. Service is pricey but in line with other luxury brands.</t>
  </si>
  <si>
    <t xml:space="preserve">Glenn H </t>
  </si>
  <si>
    <t>Velar looks good, feels great</t>
  </si>
  <si>
    <t xml:space="preserve"> We were looking for a medium-size SUV with sharp exterior styling and luxurious interior, so settled on the new Velar as the best intersection of those qualities with reasonable cost. It seats five adults fairly comfortably and has enough cargo room for trips. We found a few other purchase options that were somewhat similar, but weighed at least 500 pounds more and cost at least $10K more. Only one option, the Porsche Macan, had a sportier look and drive feel, but it was compromised in terms of rear seat room and cargo space. We also like the bigger Range Rover Sport, but it's interior (at that time), while luxurious, was dated compared to the extremely modern, clean layout of the Velar's. We were reluctant to buy any four-cylinder car, but the surprising torque of the 247-hp Velar 250 won us over in the end. It's no hotrod, but we drove a long trip in it and never felt it was underpowered. We live in a moderate climate, so didn't care much about the Velar's cold weather features (four heated seats, heated steering wheel, remote start/warmup) , but they worked very well when we traveled to a colder area. The electronics may be the best thing about the Velar. The standard sound system is quite adequate and the navigation is good for an automotive system. (No built-in automobile nav is in in the same league as Google Maps on a cell phone.) But the three-section display of the Velar is as good as it gets. Big touchscreens and very configurable. The net result is a non-geek driver can set up the controls so they can actually be used without reading the manual every time you want to do something. Most modern cars have more electronic features than any driver can use, but the Velar's seem intuitive enough that someone can use the important ones. So far, we are getting a little over 21 miles to the gallon of premium gas. That seems subjectively a bit low, but for a 4200 pound car is acceptable. During the first six months of driving the Velar, the only glitch has been a dead battery, which is still somewhat mysterious, but very likely has to do with what I call "pseudo-shutdown." When in "eco" mode the engine can mimic a shut off when the transmission is placed in Park. The instrument panel does not give a clear indication of a problem (especially with lights in delayed-off auto mode), so it is possible to leave the car's ignition on in the garage. This will drain the battery completely within 36-48 hours. Or so it seems to me and the techs at the Range Rover dealership. The only other unwelcome surprise is the black roof trim of the R-Dynamic package. It looks great, but the pillars are made of plastic so soft that absolutely all brush-type car washes leave noticeable permanent swirl marks.</t>
  </si>
  <si>
    <t xml:space="preserve">iain tait </t>
  </si>
  <si>
    <t>Great car</t>
  </si>
  <si>
    <t xml:space="preserve"> I live in Western Australia and our CRD LR2 has just come back from 2000 miles in the outback towing a two ton caravan! This vehicle is just awesome and towed brilliantly along with going truely off road through deep soft sand, over rocks and never missed a beat. Aside from a small steering rack issue that was fixed when it was a few weeks old the car has been perfect and my wife went from sceptic to Landrover fan!</t>
  </si>
  <si>
    <t xml:space="preserve">Tina Reese </t>
  </si>
  <si>
    <t>Best vehicle EVER!</t>
  </si>
  <si>
    <t xml:space="preserve"> I have owned several luxury vehicles over the years and this SUV is my all time favorite! This is the first Range Rover we purchased and I cannot find any other SUV on the market that I would rather own. This car has been pristine and we have had absolutely no issues other than minor items that are easily repairable. I love the fact you only have to take it to the dealer once a year for service and that is it! It is a dream to drive and is versatile enough for a fancy date night, trip to the beach, or lugging kids around town. I downsized from a larger SUV and wondered if I would miss the extra room but what I ended up NOT missing was having to park a huge SUV in tiny spaces! I would highly recommend this vehicle. There is no other like it on the market- trust me I have looked at them all!</t>
  </si>
  <si>
    <t xml:space="preserve">Dave </t>
  </si>
  <si>
    <t>2011 HSE LUX Perfect for me !</t>
  </si>
  <si>
    <t xml:space="preserve"> Plenty of power, quiet, smooth ride, transmission is very smooth, stereo is amazing. I change air filter to top of the line lifetime filter and my milage and horsepower went up nicely.</t>
  </si>
  <si>
    <t xml:space="preserve">troy lair </t>
  </si>
  <si>
    <t>I love my range rover!</t>
  </si>
  <si>
    <t xml:space="preserve"> be prepared to fall in love with a car.</t>
  </si>
  <si>
    <t xml:space="preserve">Boston Suburban driver </t>
  </si>
  <si>
    <t>Tata made BIG mistake stopping LR production</t>
  </si>
  <si>
    <t xml:space="preserve"> I bought a brand new 2015 LR2 HSE with lots of extras (navigation, roof rack, tow hitch). Great car with truly unique looks. Have gone on long trips (500+ miles) to Maine, no problems in cold, ice, snow, the occasional pothole and/or curb, etc. Load up with surfboard and/or bikes, drives fine. It's a high sitting SUV so absolutely no quick turning. Handles very well in small parking lots. It's a smallish SUV when you sit inside. I use for myself mostly, but it can handle the family too. Every time I pack it up, I think the luggage won't fit, but somehow it does. If you have a few kids to move around a lot, it's probably too small. We have just one and it works fine. Would have upgraded to LR4 in a few years, but LR stopped production of that model as well?? Tried the new Discovery Sport, and it's a glorified Honda CR-V. If you want off-road, fine. If you want on-road, that's OK too. But, LR tradition and image is off-road, and the LR 2 &amp; 4 replacement models are just not off road types at all. Very happy with LR2. Probably be a collector's item, as it's all steel framed (terrible gas guzzler), and has traditional LR suspension. The new Discovery Sport is a sedan, so it's a car undercarriage with a bubble on top (like a Subaru Forrester). I don't know why Tata is degrading/changing the LR brand, but it is doing so drastically. I love my LR2; I've driven the Discovery Sport and RR Evoke as loaner cars; I would never buy either of them. Nothing unique; nothing special; nothing rugged about either of them. Those are trying to compete with BMW X series. As a LR lover, I specifically, deliberately, and consciously want noting to do with a BMW x anything. So, I'm going to have to look elsewhere when it goes :( If you get a chance to buy one, they are fun to drive, dependable, and good in congested areas. If you live in a rural setting, it could feel small very quickly, but for tighter suburban roads, it's great. Because it's a true LR, it has the traditional stadium or "dining room chair" front seats. This provides unmatched vision for the driver. The replacement models went with "cockpit" seating, which again is OK, but has absolutely nothing, zero, zip to do with LR heritage. (really, wtf?) Here again, LR just dropped one of it's key signature features to replace it with a run of the mill everyone is doing it type of styling. Who's running this company???! LR2 is great car overall. Shame they are stopping LR models, as LR buyers (like me) won't magically change into Discovery buyers. They are very different vehicles... So, LR 2/4 buyers, maybe it's hello G-Wagon, Tahoe, Lexus GX, or luxury Wrangler (if they ever build one). Hey Jeep - there's your goal. Keep it under G-Wagon pricing and you'll have a winner! (Also, make it totally dependable and reliable, which I know is a Jeep problem, and hence why I paid double the price of a Jeep for a LR). Can't break down for any reason, anytime, anywhere. Indestructible luxury truck like SUV is what we want).</t>
  </si>
  <si>
    <t xml:space="preserve">discov4 </t>
  </si>
  <si>
    <t>2011 LR4</t>
  </si>
  <si>
    <t xml:space="preserve"> I've had the 2011 LR4 for just over a month and have nothing but good things to say.The ride and comfort levels are simple amazing.I compared the competitors in the class, Mercedes, BMW, Audi, Lexus and ultimately went with the Land Rover.The styling, comfort and bang for the buck ultimately won me over.I'm glad to say that after having made the purchase, I have nothing but good things to say.The ride and capability are great.The interior is extremely comfortable and level of finishes very high.I encourage you to take the leap!</t>
  </si>
  <si>
    <t xml:space="preserve">Cindy </t>
  </si>
  <si>
    <t>Land Rover Range Rover 2007</t>
  </si>
  <si>
    <t xml:space="preserve"> Beautiful car</t>
  </si>
  <si>
    <t xml:space="preserve">Jimmy </t>
  </si>
  <si>
    <t>Just bought disc</t>
  </si>
  <si>
    <t xml:space="preserve"> I have always wanted own a land rover and when I finally purchased one I was pleasant surprised. I love the comfort,space and interior. I have read good and bad reviews on them. I say if you don¬ít have the money to maintain them do not purchased one. Still loving it!</t>
  </si>
  <si>
    <t xml:space="preserve">Lar Dog </t>
  </si>
  <si>
    <t>Louise the Land Rover</t>
  </si>
  <si>
    <t xml:space="preserve"> If I were to build an on/off road auto this Discovery is very close to perfection. A little tight in the way back for shopping, but us "all consuming Americans", buy way too much crap any way. Ha ! It pulls its weight well up dirt track hills, nicely appointed inside, easy to work on in the field, and really hard to roll over. But you can lift a front wheel every now and again. This LSE makes my old 4 Runner, Tahoe,&amp; various Jeep products that I have owned seem like second class citizens.</t>
  </si>
  <si>
    <t xml:space="preserve">billfoxxx </t>
  </si>
  <si>
    <t>4.6 HSE</t>
  </si>
  <si>
    <t xml:space="preserve"> The 2009 Range Rover 4.6 HSE has some great advantages and some disadvantages, like most multi-purpose vehicles. Range Rover's were designed to be superior performing off-road vehicles while maintaining the look, feel and ambiance of a full-on luxury vehicle. This is not an easy goal to achieve and for the most part this vehicle achieves all of its lofty objectives. It will drive over terrain that will stop most four wheel drive vehicles and do it with ease and elegance.The 2009 model year was a production year that BMW owned Land Rover, hence you will find a superior engine and electronics but inferior braking system.Like all BMWs you have to change all four rotors when you replace pads</t>
  </si>
  <si>
    <t xml:space="preserve">marc </t>
  </si>
  <si>
    <t>The dealer is the worst part</t>
  </si>
  <si>
    <t xml:space="preserve"> The car is a finnicky and unpredictable machine. It can be a real treat to drive. Gas mileage sucks, especially with the current gas prices. It costs me almost $50 to fill 'er up. Since I bought my LR two years ago, had some problems, like water leaks into the cabin, the power seat works intermittently, muffler rattled (dealer replaced it under warranty), and the darn CHECK ENGINE LIGHT goes off way too much (dealer has to reset the light).The biggest problem though is THE DEALERSHIP. They're pretty pushy about maintenance, and everything costs WAY TOO MUCH to fix. They wanted $600 just to change my spark plug wires! If you can do light auto work, do the jobs yourself to save a few bucks!</t>
  </si>
  <si>
    <t xml:space="preserve">SRB </t>
  </si>
  <si>
    <t>So far it's been a joy!</t>
  </si>
  <si>
    <t xml:space="preserve"> Having owned my 50th anniversary Range Rover for 5 months and about 5,000 miles, I can't say how pleased I am so far. It's a joy to drive, rides like you're riding on air, and has given me absolutely no problems. I expected the worst after reading about all the problems Land Rovers have but can say that this vehicle is the most capable, fun car I've owned and I've owned everything from a 300ZX to an Infiniti. You feel like a king driving the Range Rover and the visibility is second to none. The only thing I don't like is the fuel economy, but is to be expected for such a heavy duty truck.</t>
  </si>
  <si>
    <t xml:space="preserve">sparkette </t>
  </si>
  <si>
    <t>love this suv</t>
  </si>
  <si>
    <t xml:space="preserve"> I love this car!!! I have always owned BMW's and swore that was all I would ever drive. My husband bought this car when I got pregnant because it was big and safe and he had always wanted one.He thought after a couple months I would give it to him and get something else.I won't give it up. It is very fun to drive and I love how high you sit up and you can see everything. His Tahoe has horrible blind spots. It is more comfortable to sit in for long trips than his bigger Tahoe. Repair bills are comparable to other luxury vehicles, it is not a Ford and will cost more to fix. That's why it's luxury. The only drawback is it is a little slow on pick up but its not a sports car either. </t>
  </si>
  <si>
    <t xml:space="preserve">ed </t>
  </si>
  <si>
    <t>I like my disco</t>
  </si>
  <si>
    <t xml:space="preserve"> I love this SUV. It is a true SUV- not an SUV wannabe. It can do amazing things offroad and then can still drive downtown. </t>
  </si>
  <si>
    <t xml:space="preserve">kensingtonhse </t>
  </si>
  <si>
    <t xml:space="preserve">Beautiful &amp; Clever - The RANGE ROVER </t>
  </si>
  <si>
    <t xml:space="preserve"> The 2007 Range Rover 4.6 HSE Kensington Edition - Land Rover is unsurpassed for their unbeatable crafting of excellent veicles. The 97 Range Rover is no exception. I have owned this veicle for a year now (my first car), and its fantastic! The only thing I had to fix was an airbag, and the sunroof. It has a little over 100,000 on it. I maintain my own Rover. For the DIY owner (Or an independent LR shop if you wish)its quite resonable to fix. If you own more than one land rover - buy reasonable diagnosic software, to help you out with electronics - as it does have it quoter! As for fuel ecominy - what do you expect! Fuels not at $5 yet, so big deal! Wow what an excellent veicle.....</t>
  </si>
  <si>
    <t xml:space="preserve">SUVOwner </t>
  </si>
  <si>
    <t>Great Car, Safe and Reliable</t>
  </si>
  <si>
    <t xml:space="preserve"> I love this SUV. No problems so far after road trips and deep snow. Great view of road and safe to drive. The gas mileage was much better than expected with such a big vehicle. I'd take one of these anyday over Lexus RX and Honda Pilot type cars. Great buy.</t>
  </si>
  <si>
    <t xml:space="preserve">rolkdenskr </t>
  </si>
  <si>
    <t>Must Have Cash Reserves</t>
  </si>
  <si>
    <t xml:space="preserve"> Admittedly one of the most refined and capable luxury SUVs made...when it's not in the shop. Most common trouble spot is the air suspension system, which will leave you stranded when it fails. The complex electrical system is British...not high in the reliability category. Don't expect much warmth from the heated seats, if they're even working. They're prone to early failure. Make sure that you do not own this vehicle without a warranty as the average trip to the shop is in excess of $1,000, not including a rental car and flatbed.</t>
  </si>
  <si>
    <t xml:space="preserve">Aztrorover </t>
  </si>
  <si>
    <t>Most beautiful SUV.</t>
  </si>
  <si>
    <t xml:space="preserve"> I have owned it for 6 months now and I have loved every minute of it. Mine was pampered by its previous owner, and continues to be by me. I dreamed of owning this vehicle since I was 9. It's just perfect, nothing says snob like a range rover. Zero problems so far, just replaced the tires and it was cheap sumitomo (tirerack $98 each) makes the best tires for this vehicle, those people replacing them with Michelins are fools then complain about. Get a Japanese truck with no heritage then. This vehicle is the KING of all SUV's and everything else is a wannabe Rover. No one have ever rode in my vehicle and not been impressed. On the road, snow, sand or over rocks, Rover always wins.- UNSTOPPABLE</t>
  </si>
  <si>
    <t xml:space="preserve">ScottS </t>
  </si>
  <si>
    <t>2009 4.0 SE Still Excellent</t>
  </si>
  <si>
    <t xml:space="preserve"> I bought this as an upgrade to my former Discovery. It has been a wonderful vehicle in class, luxury, agility, and it does every thing perfectly except accelerating quickly on the interstate or hills and mountains here in Colorado. I'd definitely opt for the 4.6 rather than the 4.0. HUGE difference.</t>
  </si>
  <si>
    <t xml:space="preserve">Michelle Kellams </t>
  </si>
  <si>
    <t>Best vehicle I've ever had</t>
  </si>
  <si>
    <t xml:space="preserve"> Currently also have a Mercedes S550, have also had in the past 10 years 2 other S550s, Mercedes ML, Cadillac Escalade, Porsche Cayenne, Porsche Boxster and recently bought this to replace my 2012 RR Sport. Loved the sport but this by far is the best SUV on the market. I never had one issue with my sport and I've not had any issues with this full size either. Gorgeous interior/exterior great ride and height on the road. Only slight negative I can think of is the infotainment is slightly slow when turning down volume/pushing a button. Like a second or two. Overall its pricey but definitely boss.**update one year later- still love it, still have had 0 problems. The only time it's been back to dealer is for the 15k mile scheduled maintenance/oil changeUpdate two years later-still no problems whatsoever.</t>
  </si>
  <si>
    <t xml:space="preserve">e owen </t>
  </si>
  <si>
    <t>My second 06 rover</t>
  </si>
  <si>
    <t xml:space="preserve"> I have owned two of these cars in the last 10 years, about 3-4 years each and both experiences were wonderful! The first had a failed suspension at about 95k mile and that was the worst thing to happen to either. Finding an independent mechanic that understands these cars is key to maintaining them economically ... I purchased the first off a three year lease with about 25k miles and drove it to 100k. I paid 34,000 and sold it four years later for 19k. The second had 60k miles, paid 21,000 and it currently has 130k miles. If I sell it for 8000.00, and add all the maintenance cost and depreciation, my total cost of ownership not including fuel and insurance will be under 430.00 per month or .26 per mile. I think these are great numbers for any car let alone a high end lux mobile... My daughters Prius has not done as well ( but way better on gas). If I "just got lucky", I got lucky twice since my first 06 had similar numbers even with the suspension fix. I also averaged just over 20 mpg on the highway! I love these cars... Ive also owned a 1990, 95 Range Rover (really bad) a 2001 disco and a 2005 sport (both bought new) and I can say that the 06 range rover is by far the best of the lot from my experience, and one of the best vehicles I've owned (136 and counting).</t>
  </si>
  <si>
    <t xml:space="preserve">Hash </t>
  </si>
  <si>
    <t>Excellent Car</t>
  </si>
  <si>
    <t xml:space="preserve"> Great Car, good Drive, Powerful Engine and Car for difficult missions. Safe for Family, Luxury and conformable. </t>
  </si>
  <si>
    <t xml:space="preserve">i. scott </t>
  </si>
  <si>
    <t>4 months In - updated after 3years</t>
  </si>
  <si>
    <t xml:space="preserve"> This has been a great vehicle, meeting all my expectations. Have even taken it off road the way it was intended and it turned out as expected. Had it axles deep in mud and water:) Really enjoying this for the daily commute as well as weekend tripsHave four months and over 3000 miles on the Discovery so far. Found the ride and finish to be excellent. Fuel consumption is better than expected, short trips to and from work in the low 20's, highway between 26-28. Managed 30.9 on a long highway trip thru NC mountains! Haven't taken off road yet, but expect to use the 4WD modes this winter. Interior gets lots of positive comments, rear seats for tall passengers is great. Looked at the Q5/7, Infinity QX line, Porsche Maycan &amp; Cayenne, found the Discovery to fit all my needs for passenger room, cargo area, and towing, as well as fit and finish. Did not expect it to be a speed demon, but the turbo kicks in nicely when needed. Ride is very comfortable on in-town roads, very smooth on the highway and a delight thru the mountain curves. The pano roof makes the interior very well lit and roomy during the day. I ordered the options and color I wanted, which took 3 months due to the end of European summer holidays, it has been well worth the wait.I have had the Discovery almost a year now and 7800 miles, the SUV has been excellent in both reliability and enjoyment. Average fuel economy is 22-25 in-town and almost 30 on the highway. The DS can be driven quite sedately, or push aggressively where the turbo really makes it take off. the flexible and large cargo area has come in handy. Really glad I got this.</t>
  </si>
  <si>
    <t xml:space="preserve">Joe </t>
  </si>
  <si>
    <t>Nerer Again</t>
  </si>
  <si>
    <t xml:space="preserve"> We have especially enjoyed the off road capabilities of this large suv. After purchase we attended a Rover sponsored event to learn off-roading. We were beginners and joined about 8 other Rovers, mostly Discoveries but two Defenders. I laughed as we roamed in air conditioned comfort and out- performed any thing in our group. I believe when these Rovers are right, they are at the top for luxury and taking you anywhere a 4-wheeler will go.</t>
  </si>
  <si>
    <t xml:space="preserve">Eric </t>
  </si>
  <si>
    <t>Fun, good looks, rugged, expensive.</t>
  </si>
  <si>
    <t xml:space="preserve"> Everyone well knows that Land Rovers are expensive to own, maintain and operate. Given that, just be thorough in mechanical inspection of a used Rover. Also be prepared to put another 10-20% into your purchase of a used Land Rover (4yrs. or older). With depreciation a used Land Rover is still a much better deal than new (unless you can afford new) Towing ability is less than impressive but beach driving ability and highway is outstanding. Yes its a full-time four wheel drive so expect some stiffness and road noise. (It's not a Cadillac) But it is a Cadillac of mid-size/mid-price SUV's. If you appreciate the luxury and appeal of European vehicles like BMW or Mercedes you will like it.</t>
  </si>
  <si>
    <t xml:space="preserve">David </t>
  </si>
  <si>
    <t>Great DISCO</t>
  </si>
  <si>
    <t xml:space="preserve"> I purchased the disco back in 99 for my wife. It had 40k on it. This disco is an SD7 rare. Black non-leather. No major issues only the power door track for driver and passenger door keep braking. Land Rover's design for the track is plastic rollers that break. The rear windows don¬ít work. I believe switch issue. That¬ís it I have 193K on this bad boy. Starts every time. The disco leaked oil at 50k. If you can get past oil leaks you will love this SUV. If not don't buy. Still rides great. </t>
  </si>
  <si>
    <t xml:space="preserve">wade </t>
  </si>
  <si>
    <t>Rover ready</t>
  </si>
  <si>
    <t xml:space="preserve"> Gas mileage is not that great but it makes up for the Rover itself. Very reliable and is very roomy.</t>
  </si>
  <si>
    <t xml:space="preserve">edmeister </t>
  </si>
  <si>
    <t>Don't walk ... run away from it!</t>
  </si>
  <si>
    <t xml:space="preserve"> There are very good reasons why this car has depreciated as much as it has. It's designed badly and is unreliable. Seriously, this car has been nothing but a headache to own for the past four years that I've had it. I couldn't be happier to have parted with it. Put just 20,000 miles in four years, and the list of things I had to fix and replace in that time is as long as my, well, you know.</t>
  </si>
  <si>
    <t xml:space="preserve">NeekBeek </t>
  </si>
  <si>
    <t>Unbelievable! Mess</t>
  </si>
  <si>
    <t xml:space="preserve"> We purchased our DiscII right before Thanksgiving. I was so excited because we were getting what we thought was a great deal on a luxury truck. We bought the DiscII with 100k miles on it. We didn't think this was a problem because we have a 99 Pathfinder with 165k miles on it, and it has never been in the shop once! Three weeks after purchasing, (we didn't have the title yet!) while driving at around 25 mph, I heard a loud thud, I thought I had blown a tire. If only! The drivetrain and transmission somehow broke loose and busted through the transfer case. Gaping hole in bottom of truck, fluid everywhere, totaled truck! 8000k in damage. Will not buy another. Unreliable and disappointing.</t>
  </si>
  <si>
    <t xml:space="preserve">kpacific </t>
  </si>
  <si>
    <t>Range Rover great visibility and comfort</t>
  </si>
  <si>
    <t xml:space="preserve"> I commute in the vehicle on the freeway, and love the height and visibility that I have. The Rover manuvers well on the open road, but pick up can be a problem. Sluggish going up hills. Does well on dirt mountain roads in rain and snow. The AWD is a plus. The cost of driving the car, from gas to repairs to replacement parts is very high. In my 30+ years of driving, I've never had to have my car towed in for repair until my Rover...it's been towed twice. With this vehicle, you must find a reliable, knowledgeable repair facility. This is difficult, even in an urban setting.</t>
  </si>
  <si>
    <t xml:space="preserve">Ian </t>
  </si>
  <si>
    <t>Overall Great Car...but loves gas</t>
  </si>
  <si>
    <t xml:space="preserve"> We've owned our disco for a few months now and absolutely love it. It drives like a car...minus the high speed corning. Well built and very British. Expensive to drive and maintain but you shouldn't buy one if you can afford to own it. Gas is high, annual check ups high.</t>
  </si>
  <si>
    <t xml:space="preserve">Ryan </t>
  </si>
  <si>
    <t>An Excellent Truck</t>
  </si>
  <si>
    <t xml:space="preserve"> This is one amazing truck to own. Everywhere I go it turns heads. I couldn't have bought a better truck for my needs; I do a lot of off- roading and hauling back on my family farm and this truck does it all. It doesn't have many of the amenities found on other Land Rover vehicles, but then again it doesn't need them. Highly recommend this truck to those who want a real truck.</t>
  </si>
  <si>
    <t xml:space="preserve">Ross L </t>
  </si>
  <si>
    <t>Long Time 2008 Range Rover Owner</t>
  </si>
  <si>
    <t xml:space="preserve"> I have had my 2008 Range Rover since new. Problems early-on were numerous, but after changing out the failed air suspension system to a manual one several years ago, this has been a great vehicle to own. It now has just over 100,000 miles 20 years out, and is no longer a daily driver, but gets annual trips totaling 2010 miles or more. New headliner last year, replacement climate control unit this year (now inexpensively available rebuilt). Bottom line, at this point it is truly a classic that retains its iconic looks and great SUV/off-road/snow-performance ability.</t>
  </si>
  <si>
    <t xml:space="preserve">Micheal Smith </t>
  </si>
  <si>
    <t>One Amazing Tank</t>
  </si>
  <si>
    <t xml:space="preserve"> I am the happy second owner of a '97 Disco. All I can say about this vehicle is that it is a tank. Goes where you point it without complaint. It chews up trails, scales steep hillsides/mountainsides with ease, and carves a path in deep snow. Gas mileage is average for an SUV of this size, so if gas is a concern,look elsewhere. And on-road manners are something to be desired. In addition this is the most reliable vehicle I have ever owned. Got it with 75K and it now has over 240K on it and it's still chugging along. Granted there were repairs now and again, but in true Rover style, whatever broke or failed this truck always got me to my destination. </t>
  </si>
  <si>
    <t xml:space="preserve">range driver 007 </t>
  </si>
  <si>
    <t>Hey it's a Range Rover</t>
  </si>
  <si>
    <t xml:space="preserve"> Beside the electrical problems, and other odds &amp; ends, the truck is fun to drive. The key is have a good mechanic, the one I use has a graveyard of dead land rovers to pick parts from. Also I was recently in an accident (rear ended) and all I can say is you should see the other guy.</t>
  </si>
  <si>
    <t xml:space="preserve">lr4fan </t>
  </si>
  <si>
    <t>LR4 after 13,000 miles</t>
  </si>
  <si>
    <t xml:space="preserve"> The LR4 is one of the most practical and useful automobiles available for persons interested in off road capabilities, adult seating for up to 7 and civilized handling and ride manners. The ride is firm but does not cause road fatigue on bumpy or uneven pavement. The interior is spacious and the seating is plush but not overdone. Heated seats and steering wheel have come in handy this winter (global warming aside). Rear view camera and front/rear parking sensors are handy in parking lots. This suv is easy to drive and has a small turning radius. The nav and ipod electronics have worked well. There have been no problems or warranty work. Gas mileage: 16-17 in town and 20 on highway.</t>
  </si>
  <si>
    <t xml:space="preserve">Emily </t>
  </si>
  <si>
    <t>Really Love My RR!!!</t>
  </si>
  <si>
    <t xml:space="preserve"> I read another review the really throws this RR under the bus. To be honest, there are a few quirks that need to be ironed out, but in general I LOVE my SUV. It feels so solid and stable when you drive it, I do not worry about safety at all. I live in a cold climate and heated seats are a must, but having a heated steering wheel and heated windshield - OMG! Love. Can't live without. It's true the app for the remote starts is pretty much junk, if they could work on that or offer an alternate remote start - it would go a long way. Do my tires lose air, yep. But that is very common in cold climates with this type of wheel. Just pop into the dealer - they will fix it. If the brakes get a little salt in them, they are quite squeaky and howly - again very common for colder climates albeit in super annoying. In the last few sentences, I've told you all my complaints. That's it. (Except that it does not have a garage door opener in the mirror and also does not pop up text messages on the monitor - 3rd world problems.) This SUV is the perfect height off the ground. Not too low, not too high. Friends with arthritis cannot say enough about the ease of access. Winter driving? Does anyone compare? It was awesome. Easy. Safe. I would not have a problem lettting my kids drive the RR in a snow storm! The 11 speaker Meridian sound system is amazing. The back row seat are FULL SIZE! Not a little kiddy bench. Full size means a little bit less leg room, but just pull the front seat up. My 2 boys, both over 6 feet tall, sit tandem all the time w/o complaints. Plus the back seats are heated! Cargo is limited, but still more space than a car. You feel like you are driving a car and not a school bus. I really appreciate that because 90% of the time it is just me in the car. I really can't say enough about my RR. It was my first RR and I have been pleasant surprised. I guess I thought it was a glorified name, but I was wrong!</t>
  </si>
  <si>
    <t xml:space="preserve">coldenny@yahoo.com </t>
  </si>
  <si>
    <t>Wow! Amazing Best car I ever owned</t>
  </si>
  <si>
    <t xml:space="preserve"> This car is amazing! I've owed this now for 18 mouths and put on about 26,000 miles on it. Truly a total package. Very fast, ride is smooth and exciting ! I receive unbelievable gas miles On my hour commute to work which is 50 miles one way I can average 26 to 30 miles per gallon. This is mostly highway driving at highway speeds. Think about that a 500 + horse powered 5500lb car getting these kind of numbers! Everyone that I take for a ride is super impressed. I also Live in snow country never an issue !</t>
  </si>
  <si>
    <t xml:space="preserve">Mik </t>
  </si>
  <si>
    <t>Will be buried penniless in this car</t>
  </si>
  <si>
    <t xml:space="preserve"> I bought my 2004 disco certified from Land Rover Parsippany almost 10 years ago. It is the vehicle that has brought my children home from the hospital and have loved it from day one. I first saw a disco at the Short Hills Mall and was in love. At 123K miles I have a 3 inch binder filled with all the receipts including: A new engine, head gasket, leaking everything, check engine lights and everything else. Yet, I love it - My family wants me to get rid of it but my comment is if your brother broke his leg would you get rid of him? It is a family member and ultimately it will be my downfall. Last year bought an Infiniti for my wife as she is done with the Disco. She still drives it in the winter - I put Blizzaks on her. Last thought, I serviced the car religiously and it still doesn't matter.</t>
  </si>
  <si>
    <t xml:space="preserve">ACE </t>
  </si>
  <si>
    <t>Horrible</t>
  </si>
  <si>
    <t xml:space="preserve"> These have the image of a very capable luxury off-roader but they are cheaply made, poorly designed and manufactured trash. Even the British won't buy them. Beware the check engine, traction control, ABS, and down hill descent control dash lights that are nearly impossible to get to stay off. The 4-wheel drive system is linked to this ABS system and traction control based so your 4-wheel drive won't work. You can't get traction and your tires just spin since it has open differentials. The engine is based off an old Buick design from the 70's. You have to take the intake manifold off to change plug wires. Don't go through large water puddles or the ignition coils will fail.I could go on&amp;on..</t>
  </si>
  <si>
    <t xml:space="preserve">It's a real 4x4 </t>
  </si>
  <si>
    <t>a real 4x4 not a SUV</t>
  </si>
  <si>
    <t xml:space="preserve"> I have a 2007 land rover Discovery SD the entry level model. It doesn't have a sunroof which is okay with me. The truck has a rugged frame and strong body. The discovery is built to withstand alot of abuse despite it's shiny exterior. The truck has been reliable what many fail to understand is that the truck is a rugged piece of machinery that require maintenance. but unlike many other vehicles the Discovery is a straightforward truck to own with a few tool set and time. I have a five inch lift with 34" tires on mines and it puts hummers and jeeps to shame.</t>
  </si>
  <si>
    <t xml:space="preserve">Rover Paul </t>
  </si>
  <si>
    <t>Make sure you read before buy!</t>
  </si>
  <si>
    <t xml:space="preserve"> Amazing truck to own and drive. I love mine. They are fix trucks tho. Every month something will go! If you baby her she will baby you. If you beat on it, it will beat of you! Make sure you know a good shop NOT A DEALER! Stick with a Discovery 2 2010 or above. I have a 2009 and computers are a problem. Over all they are a good truck and will get you out of trouble when the roads are at there end. I WOULD TAKE A LAND ROVER OVER A HUMMER H1 ANYDAY! Just be careful with the buy make sure it has been maintained and had a good owner and you will be fine. </t>
  </si>
  <si>
    <t xml:space="preserve">Michael McCabe </t>
  </si>
  <si>
    <t>Towing Machine</t>
  </si>
  <si>
    <t xml:space="preserve"> I bought my 97 DISCO to tow my 24' sailboat about a year ago. so far, the only thing I had to replace was the catalytic converter. The dealer wanted $700 for repairs!!! I went to a local mechanic who did just as good of a job for $150!! So dont go to the dealer. It looks great on the road, although it feels a bit top-heavy sometimes, and a ton of fun off road!! I use it sparingly, mostly for towing my 3500 lb sailboat around and it does the job very very well. Switches do go bad, but if youre looking for a fun beater, not a daily driver, this is the truck for you.</t>
  </si>
  <si>
    <t xml:space="preserve">leparkes </t>
  </si>
  <si>
    <t>My Land Rover Experience</t>
  </si>
  <si>
    <t xml:space="preserve"> I was so excited when I got this car back in 2006. I wish I had done more research on it as it turned out to be a money pit. I'm sure I spent more fixing it than what I paid for it. Each time a part got replaced, something else broke. The sunroof quit working, window regulators had to be replaced, the roof leaked terribly, new brakes were put on, the front differential and fuel pump had to be replaced all within about 2 years of each other. I got the car with 70k miles on it and sold it with about 90k, so the mileage wasn't high enough upon purchase to warrant all these repairs. I will never own another Land Rover again.</t>
  </si>
  <si>
    <t xml:space="preserve">pete </t>
  </si>
  <si>
    <t>Disappointing!</t>
  </si>
  <si>
    <t xml:space="preserve"> I bought my Land Rover used and I have had a repair at least every two weeks. The water pump,mass air flow sensor, power steering pump, brakes (ok they were due for a change) all gaskets and the list goes on... I am disappointed that there is no CD player and the cup holders are small and are easily broken. The AC does not have a lot of power and does not cool the vehicle in high heat. I like the exterior very much but the vehicle can not be trusted.</t>
  </si>
  <si>
    <t xml:space="preserve">CWALL </t>
  </si>
  <si>
    <t>**TAKE MY ADVICE: DO NOT BUY**</t>
  </si>
  <si>
    <t xml:space="preserve"> absolutely horrible car! very unreliable. Bought it off a guy 5 months ago and now everything went wrong with it. The radiator blew which lead to waaay more problems. Total cost of repairs cost more then the car is worth. It is horrible, I mean HORRIBLE on gas! I barely drive 8 miles to work and I have to put gas in it everytime. Please don't make the mistake I made and buy one! Land Rover stinks!</t>
  </si>
  <si>
    <t xml:space="preserve">Jeffrey Thompson </t>
  </si>
  <si>
    <t>Overpriced/Unreliable</t>
  </si>
  <si>
    <t xml:space="preserve"> When I purchased this vehicle it had only 8k miles...I love the way the car looks but since my purchase it has been one nightmare after another..I've had to make repairs almost every month..It has many design flows. After five years of owning it I would have to say I will never buy another RR. It is over-priced and over-rated...I made my final payment on it in December..Today is January 20th, I am picking it up from the shop. The cost this time was $5500.00. I hate I bought this vehicle..</t>
  </si>
  <si>
    <t xml:space="preserve">quiet </t>
  </si>
  <si>
    <t>Best LR i've owned/driven</t>
  </si>
  <si>
    <t xml:space="preserve"> I've slowly moved up from the disco 2 to the lr3 to the rrscs and I gotta tell you this truck is slick and fast. I usually drive on the highway and going from ramp speed to highway speed is a dream. Put this thing in sport mode and two things happens, it sucks a lot of gas but also an adrenalin rush. I've had no issues other than a having to replace a fuse for the heated seats and the drivers airbag sensor. While I'm at it I must also say that no Major issues to report in regards to the lr3 and disco 2. </t>
  </si>
  <si>
    <t xml:space="preserve">Wolfey </t>
  </si>
  <si>
    <t>Great SUV</t>
  </si>
  <si>
    <t xml:space="preserve"> Bought my LR3 HSE a little over a month ago. Traded in an H2. I absolutely love this truck! It surpasses the Hummer in every way. I'm getting over 18 MPG. The build quality is excellant. The ride is great and the handling better. Slap the selector into sport mode and this puppy hauls like a sports car. And I love that 550 watt stereo.</t>
  </si>
  <si>
    <t xml:space="preserve">Donselya </t>
  </si>
  <si>
    <t>Great Car</t>
  </si>
  <si>
    <t xml:space="preserve"> Bought a Westminster edition last January. No problems so far. Very fun to drive and definitely a head turner. I also love the ride quality. Quite expensive though.</t>
  </si>
  <si>
    <t xml:space="preserve">B W Z </t>
  </si>
  <si>
    <t>My Rocket Car</t>
  </si>
  <si>
    <t xml:space="preserve"> Don't believe everything you read in these reviews. Ask a lot of questions, test drive, talk to current ownersUpdate: I've owned my car for a year now and still love it! It's comfortable, drives great, reliable, a great compact size for me, beautiful styling. Can only think of two minor issues 1) the turbo can be a little slow in kicking in, so don't count on making a quick pull out in front of traffic, but once the turbo kicks in it is truly a rocket car. 2) There is an exhaust smell that comes into the cabin upon start up for the first 2-5 mins. I phoned the service dept and they said other owners have also reported the same issue. The suggested fix is to push the Man button on the circulation option. This has worked for me. Still love my car</t>
  </si>
  <si>
    <t xml:space="preserve">pouladi1 </t>
  </si>
  <si>
    <t>Why drive Bland when you can drive EXCITING!!?</t>
  </si>
  <si>
    <t xml:space="preserve"> I just purchased a pre-owned, mint condition 2007 LR 3 V6 , This is my 3rd Land Rover and to be frank the only thing I hate is why I waited so long to buy this SUV!?!I waslucky to find my deep green exterior, beige leather interior beauty!The drive is smooth commanding and fun!Fit and finish is perfect, The vehicle looks so gorgeous and the interior looks expensive. Dont look elsewhere, just drive a Land Rover and see what all this fuss is about, I guarantee you , once you drive one, you will not drive another vehicle!coincidentally the day I bought it snowed and all i did was to activate the terrain response!it drive through ice and snow like knife through butter!</t>
  </si>
  <si>
    <t xml:space="preserve">DLW </t>
  </si>
  <si>
    <t>I think I bought a lemon</t>
  </si>
  <si>
    <t xml:space="preserve"> I loved my LR2 so much, until numerous electrical issues, having to get it towed twice, $900.00 break jobs. The car looks great inside and out, but I have had nothing but problems with it and it is exceptionally expensive to service. Even oil changes...can only be done by the dealer. I would not recommend this car, unless you have a lot of expendable income you would like to blow on service issues!</t>
  </si>
  <si>
    <t xml:space="preserve">pippy </t>
  </si>
  <si>
    <t>Don't Do It</t>
  </si>
  <si>
    <t xml:space="preserve"> I finally got it, I thought it was the love of my life-the body-the presents.Its a Ego booster big time. First week leaks. fixed under warranty messed up keys 6months another dealer replaced the keys under warrenty. Problems Problems Problems road side assistance stinks, computer gone bad at 5000 miles not covered under extended warranty battery change $500 more money and sence get it. Never Again</t>
  </si>
  <si>
    <t xml:space="preserve">Ken </t>
  </si>
  <si>
    <t>me and my Discovery (love it hate it)</t>
  </si>
  <si>
    <t xml:space="preserve"> Always wanted a Land Rover I have admired them since forever. My land Rover is love/hate relationship. The thing can't go more than 6 months without need for a trip to the dealer, most of the time it is for something minor. My rover loves to gulp gas even on highway trip if I'm lucky I might get 14 mpg (avg speed 66 mph). Ergonomics poor, off road performance way better than great. Snow, mud, water no problem. I purchased it with the older style nav system, which after the $700.00 cost Land Rover decided not to make map upgrade DVD disks for up dating. Great they have rendered the system useless as for up to the date maps and such, thanks Land Rover.</t>
  </si>
  <si>
    <t xml:space="preserve">donewithrover </t>
  </si>
  <si>
    <t>AHHH!</t>
  </si>
  <si>
    <t xml:space="preserve"> This car is absolutely ridiculous. The gas mileage is dismal at best, the V8 has no power, and things keep going wrong. This was a bad decision. And its not big stuff- electrical problems, seats won't raise, sunroof stuck, engine vibration. But it's so hard to diagnose and expensive to fix!!! Run away!</t>
  </si>
  <si>
    <t xml:space="preserve">John_Galt </t>
  </si>
  <si>
    <t>Avoid at all costs</t>
  </si>
  <si>
    <t xml:space="preserve"> I've spent much more than this car is worth in the last 2 years. Sensors that don't fix the issues with a dealer that doesn't have a clue, gaskets, oil leaks, stereo, and other glitches too numerous to mention.</t>
  </si>
  <si>
    <t xml:space="preserve">35cavalry </t>
  </si>
  <si>
    <t>Land Rover garbage</t>
  </si>
  <si>
    <t xml:space="preserve"> This has to be the worst vehicle I have ever owned. I have owned possibly a hundred vehicles to include European spec Fords, VWs, BMWs, Nissans and American Toyotas, Vws, Mercedes, Fiat Chevy, Ford and all manner of GM products. The Fiat gave me fits in the German mountains where I was stationed back in the early eighties, the worst car ever until I bought this pile of garbage. I happen to be an ASE auto master tech and can fix anything. God I hate this disco II </t>
  </si>
  <si>
    <t xml:space="preserve">Gautam Gupya </t>
  </si>
  <si>
    <t>Bold and Beautiful</t>
  </si>
  <si>
    <t xml:space="preserve"> Fun to drive, very comfortable ride. I have test driven BMW's an Audi but of no match. Shift it to manual and then feel the difference if you want to.</t>
  </si>
  <si>
    <t xml:space="preserve">Alex </t>
  </si>
  <si>
    <t>Best SUV I have ever owned</t>
  </si>
  <si>
    <t xml:space="preserve"> I am so happy I took a chance and purchased a used range rover for only $17,500. I bought it with 103,000 miles on it but looked and drove 10 times better then one of my newer SUVd. I cant tell you how amazing and smooth the ride has been. Everyone over exaggerates repair and reliability problems but with a little bit of homework you can have things fixed easily. My left air strut died which is expected after 100k miles but easily found a refurbished one online and a month later my right air strut died as well and once again found and replaced it with a refurbished one. All I have to say is there are no amount of repair bills that could ever add up to the original MSRP and I saved over 70K!</t>
  </si>
  <si>
    <t xml:space="preserve">made1024 </t>
  </si>
  <si>
    <t>Worst SUV ever</t>
  </si>
  <si>
    <t xml:space="preserve"> Bought this car 4/04 zero miles, have never used the 4x4 (I live in Miami), have only driven it @ 8000 miles/year. The engine has leaks EVERYWHERE, the car is now 6 years old on the dot and just hit the 50k miles. The cost of repair is $7k! Driver window and passenger windows both stopped working had those repaired under warranty. Horn switch on the steering wheel continuously pops out, took the car in 3 times for that and still happening. Terrible car, terrible dealer service and Land Rover Headquarters is just as bad. No calls returned, been waiting for one week now. Buy a Jeep you'll get a better car and lots more fun to drive!</t>
  </si>
  <si>
    <t xml:space="preserve">Warwick Dales </t>
  </si>
  <si>
    <t>Every day Tank</t>
  </si>
  <si>
    <t xml:space="preserve"> This vehicle is only comparable to a Sherman Tank when looking at its off road capability.Been very impressed at what its got me through and out of.To be honest most of the places i thought only mad or insane people would get through,i've saunted through with this vehicle.Fuel consumption is the only hindrance,otherwise good to look at and my wife looks hot in it!</t>
  </si>
  <si>
    <t xml:space="preserve">Jindodog </t>
  </si>
  <si>
    <t>A real SUV, not a metro...</t>
  </si>
  <si>
    <t xml:space="preserve"> I have owned 5 rovers now over the last 15 years, a Land Rover first, a series II, a Discovery, a Land Rover Contry and now this Discovery II. Mind you my first car was a Triumph TR6 back in 1977, so I "get" the British car thing. That being said, compaired to a boat, these Rovers are great. With an ocean going boat (long range, non coastal) you expect to have "issues". But you also expect it to be well found and basicly capable of what it was intended to do. That is what Rovers are all about. Expect persnickty problems but know that you are driving a world class very capable machine. This car can bail you out of many tough conditions, they truly are amazing in their capabilities!</t>
  </si>
  <si>
    <t xml:space="preserve">gjrugby </t>
  </si>
  <si>
    <t>2004 Fl hse...Great!!!</t>
  </si>
  <si>
    <t xml:space="preserve"> We traded in our '02 Acura TL-S for this pre-owned '04 FL HSE with very low miles, and we have not looked back since! Aside from not having a dealer close by, there is really nothing to complain about. My wife drives her to work everyday and she loves it. I get to drive her on the weekends and if we go out (instead of driving my gas- guzzling Tahoe). We have not had any serious weather, but I am looking forward to driving it in snow, possibly make a roadtrip to Colorado for that. Basically like everyone else has said; cup holders, interior is a bit cramped, but all-in-all a great, quality vehicle that is easy at the pumps. Also has the safety of AWD when needed. GREAT SUV!!!!!</t>
  </si>
  <si>
    <t xml:space="preserve">bigpoppeer </t>
  </si>
  <si>
    <t>THE BEST</t>
  </si>
  <si>
    <t xml:space="preserve"> The best car I ever drove!</t>
  </si>
  <si>
    <t xml:space="preserve">reyes73a </t>
  </si>
  <si>
    <t>The Best SUV I have Owned</t>
  </si>
  <si>
    <t xml:space="preserve"> I keep reading about people complaining about the build quality and reliability. That is all BS. We are talking about a car from 2004. Wait until the new 2015 models get reviewed 11 years from now and then we can compare who did better: Ford VS BMW.I bought it used with 77K and its been a wonderful car. I do all the maintenance myself and its actually quite cheap. I love to drive it. Gas mileage and outdated electronics are the two major setbacks for me. For highway driving gas mileage is good (25 mpg approx). The air ride its just great! People complain about the air suspension going out. The exact same thing happens on all +10yr old luxury vehicles that use it...</t>
  </si>
  <si>
    <t xml:space="preserve">DarnellDixon520 </t>
  </si>
  <si>
    <t>Baby machine</t>
  </si>
  <si>
    <t xml:space="preserve"> After owning the Range Rover Evoque, which we loved, we needed a bigger vehicle but no full size for the new addition to our family. The Disco Sport is perfect! Looks fantastic, gets great fuel economy and LOTS more room than the Evoque yet is just as stylish. We love our new purchase just miss the uplevel sound system and higher quality interior that the Evoque has. Also 1st - 2nd shift is ALWAYS rough unless you accelerate fast. Love the attention it gets from ppl turning heads and asking about it. We hope it's just as reliable as the Evoque was. This vehicle compliments our Infiniti Q70 perfectly.</t>
  </si>
  <si>
    <t xml:space="preserve">Drew </t>
  </si>
  <si>
    <t>2008 Range Rover Sport</t>
  </si>
  <si>
    <t xml:space="preserve"> Low mileage, all services up to date. Easy ride. Custom rims. Sun roof, tinted windows., cooler in console</t>
  </si>
  <si>
    <t xml:space="preserve">Andrew Gates </t>
  </si>
  <si>
    <t>Very fun to drive</t>
  </si>
  <si>
    <t xml:space="preserve"> It has been almost 2 years driving this car and I really like it. A few months ago I've notice that the fuel consumption was higher than normal. I took it to the Lad Rover Dealer and they said it was the fuel pump. For my surprise, I did not have to pay for anything, since it was a recall. If you drive a 2004 Freelander, take it to the dealer to get the fuel pump replaced. I also noticed that after the fix, the gear changes are more smooth. </t>
  </si>
  <si>
    <t xml:space="preserve">mgur1 </t>
  </si>
  <si>
    <t>Cons and Pros</t>
  </si>
  <si>
    <t xml:space="preserve"> Just returned fully loaded LR2 after lease with 32K on it. After first six months was thinking to keep it. Sluggish acceleration was only one thing bothered me. On a highway you can use a sport mode to go uphill or to pass another vehicle, but in a city it doesn't help. Soon multiple recalls and electronical problems started building up like snowball and that turned me off. Steering pump broke, heated seats element burned, sunroof went off the rails, check engine light, air pressure gages mulfunctioned, fuel gage drops on zero and "Low Fuel" warning beeps with more than half tank of gas. Dealer fixed it, after two weeks got same thing. Bluetooth drops signal very often </t>
  </si>
  <si>
    <t xml:space="preserve">chrisl </t>
  </si>
  <si>
    <t>Beware! Total Lemon</t>
  </si>
  <si>
    <t xml:space="preserve"> This care is a piece of crap. UNDEPENDABLE! Have had it 3 years and nothing but problems. Thank God I purchased an aftermarket warranty which more than paid for itself. The warranty has expired and I have to dump this car pronto and cut my losses. Anyone who owns this car and hasn't had problems should consider themselves lucky as it seems to be few and far in between. </t>
  </si>
  <si>
    <t xml:space="preserve">Bubbles </t>
  </si>
  <si>
    <t>Got Gotten!</t>
  </si>
  <si>
    <t xml:space="preserve"> This is the first car I financed in order to buy this car last minute, I had to scramble to get it. Within the same month of buying it, I had 2 take it back to the dealership because the car wouldn't start, they fixed it then couple of weeks later the temp gauge started lighting up. They looked at it 2x, first stating coolant level down, then claiming the cap containing coolant needed to be replaced, now after 2 wks temp gauge still light red. I then took it to Land Rover dealer and they also recommended engine replacement to the tune of $10k. I was shocked, depressed, and felt like someone just really took advantage of me. I GOT GOTTEN!!</t>
  </si>
  <si>
    <t xml:space="preserve">Bob Smith </t>
  </si>
  <si>
    <t>Fortunately the lease is almost up</t>
  </si>
  <si>
    <t xml:space="preserve"> Where to begin? I live, work in wash DC, 33 month old vehicle has 27,000 miles. Performance: this winter had 3 major snow storms, had to be pushed out of snow three times in this "go anywhere, do anything" vehicle. Woefully underpowered, acceleration terrible, Burns gas like Boeing 757, I'm at the gas station more than the office, handles like an 18 Wheeler. Both front/rear brakes need replacement in 20,000 miles-not covered under warranty. Needs "realignment" about every 7-8k miles (not covered under warranty). Interior: displays are small, difficult to read, green backlite awful, "mahogany" console trim so uneven you can cut yourself, bill Gates couldn't figure out electronics, nav system is a joke.</t>
  </si>
  <si>
    <t xml:space="preserve">Dina B </t>
  </si>
  <si>
    <t>Reliable Rover</t>
  </si>
  <si>
    <t xml:space="preserve"> We had 2 previous RRs (2003 &amp; 2005)and we had issues with both. This SUV is the most reliable we ever owned and we owned BMWs, Lexus and MBs. The new Jaguar engineers seemed to have addressed the reliability issues we had with our previous RRs. This SUV has been reliable and flawless. We kept up with the main. schedule and we have nothing but praise for this suv. Reading other reviews make you wonder about where some of these owners purchased their cars from? I can't relate to one thing written on some of these reviews even with the 2003 &amp; 2005 we owned. The luxury, comfort and reliability of this suv is unmatched and we elected to hang on to this SUV and won't even dream about trading it in. </t>
  </si>
  <si>
    <t xml:space="preserve">Patrick </t>
  </si>
  <si>
    <t>Very good experience with LR3</t>
  </si>
  <si>
    <t xml:space="preserve"> I have driven an LR3 since May of 2006. The vehicle is excellent as both an off road vehicle and an on road luxury car/truck. I have taken it on long trips (San Diego to Yellowstone etc) and it was a joy to drive. I have been off road with in and in bad weather and messy muddy roads, and it performed flawlessly. The SE7 can fit 7 comfortably. The options work well and the window space provides great views and visibility. The footprint is not so large like a Tahoe etc so its easier to park and maneuver. I strongly recommend this vehicle, and while premium priced, is worth it for long hauls, off road, or a night on the town and taking out clients. Best car I have ever owned. </t>
  </si>
  <si>
    <t xml:space="preserve">READY, SET, STOPPPP! </t>
  </si>
  <si>
    <t>Get your wallet ready</t>
  </si>
  <si>
    <t xml:space="preserve"> I have owned this truck for 2.5 yrs and yr 1 was great, not in the shop at all. But year 2 all hell broke, air shocks 1300 each, transmission 7500, radiator overflow 200, the navigation system is almost useless. I would be willing to pay more money for this truck if it were reliable but it isn¬ít! The dealership that I take it to keeps it for 2 to 3 months when in for service. Truck looks great and drives like a dream when working and repairs are very expensive for everything, I have seen the revues on this truck and I would bet money that every person on here that has had this truck over a year has many horror stories to tell so if you gotta have one get the warranty!</t>
  </si>
  <si>
    <t xml:space="preserve">LTC </t>
  </si>
  <si>
    <t>2008 LR2 HSE</t>
  </si>
  <si>
    <t xml:space="preserve"> I have owned it for just under 2 yrs. All service free and one quick recall item while in for service. Average 20 MPG with much stronger V6 than previous Freelander. It handled the record DC snowstorm with ease.</t>
  </si>
  <si>
    <t xml:space="preserve">LandRoverWA </t>
  </si>
  <si>
    <t>Excellent car that will be missed</t>
  </si>
  <si>
    <t xml:space="preserve"> Purchased new and kept for 4 years and 52,000 miles. No reliability issues, got between 17-20 mpg depending on how loaded the car was. The flat load floor with all rows of seats folded is excellent. Decent navigation system and excellent off-road capabilities. No regrets. I have no idea why CR rates this car so poorly, it was 20x more reliable and better than our 02 Disco II. </t>
  </si>
  <si>
    <t xml:space="preserve">WarEagle Tiger </t>
  </si>
  <si>
    <t>Get ready to know your Service Manager</t>
  </si>
  <si>
    <t xml:space="preserve"> I am a Lexus owner who decided to buy a the 2003 HSE and after owning it for 2+ years I would recommend staying away from this SUV if you are sensitive to dealership repair bills. The HSE is wonderfully appointed and a prize to drive, but it is very temperamental and with over 60 engine sensors- the service engine soon light goes on every three months. To add to this, the labor and parts charges are a college tuition bill. A heavy SUV that burns through brakes every 20K. Be forewarned it will cost you about $2K per year and the dealer will charge you $130 for an oil change. </t>
  </si>
  <si>
    <t xml:space="preserve">Range Rover </t>
  </si>
  <si>
    <t xml:space="preserve">Looks are very deceiving </t>
  </si>
  <si>
    <t xml:space="preserve"> Real quick review: this SUV is beautiful but the maintenance is very poor. I have owned for over 3 years and have been in the dealership service department as if I worked there. I don't know if its the manufacturer or the technicians but there is always an issue. If you have time or money to waste this SUV is right for you. I highly recommend purchasing extended warranty. </t>
  </si>
  <si>
    <t xml:space="preserve">T Joseph </t>
  </si>
  <si>
    <t>Looks are great but maintenance is poor</t>
  </si>
  <si>
    <t xml:space="preserve"> We purchased this vehicle in 07, warranty was still on the vehicle. Every since 07 I can't even keep track of how many times this SUV has been in the service dept. I don't know if it's the manufacturer or the technicians that work at the dealership. on 3 different occasions I picked up the car and had to bring it back in less than an hour and it was always something different. pls purchase extended warranty if you plan on buying. Extremely poor maintenance.  </t>
  </si>
  <si>
    <t xml:space="preserve">Budu </t>
  </si>
  <si>
    <t>Night mare</t>
  </si>
  <si>
    <t xml:space="preserve"> I have spent over $12,000 on this car, $7,500 of which at a dealership to fix the engine, with no luck. Then the transmission broke down and that took another $4,000. It has been out for less than 200 miles and the service engine light is on. This car is so lovable but such a nightmare. Are there new model engines and transmissions that can work on this 2002 Freelander?</t>
  </si>
  <si>
    <t xml:space="preserve">jin </t>
  </si>
  <si>
    <t>Don't buy</t>
  </si>
  <si>
    <t xml:space="preserve"> This vehicle has nothing but problems since day one. The extended warranty helped but the car has been a money pit. It is in the shop every two months, engine light is always on, this time the time belts had to be changed at 46,000 miles. Electrical problems abound, Fuel economy is terrible, interior design is a joke and as stated reliability is very poor. It has cost more to maintain this vehicle that what it cost to buy.</t>
  </si>
  <si>
    <t xml:space="preserve">BAD choice ;LR2 </t>
  </si>
  <si>
    <t>Reliability is the problem</t>
  </si>
  <si>
    <t xml:space="preserve"> Once i saw this car i loved the exterior and interior and lots of extras it came with. So i dropped my first choice back then which was the vw Touareg, as i had a concern about the vw reliability. Unfortunately i was totally wrong cause it i never suffered with a car like this LR2, every now and then it should be towed to the dealer for electrical problems, that actually there is no real solution for them. Engine fault and transmission fault are keeping flashing in your face! tail gate got stuck more than once. What a great loss i had spent a fortune to own this LR2 and i cannot depend for long journeys in it.</t>
  </si>
  <si>
    <t xml:space="preserve">Cathy </t>
  </si>
  <si>
    <t>Best SUV ever!</t>
  </si>
  <si>
    <t xml:space="preserve"> I leased my LR3 for two years, then when the lease came do I could not think to give it back! IT WAS MY BABY! So I moved forward and purchased it and I could not be happier! My car has 60,000 miles on it now, I did in fact have an issue with the sunroof, and it was fixed about a year ago, it took a little bit but they did get it! I only care about the performance and the fact that my car runs like its brand new! In swear by my LR3, and think that sometimes we all run into a lemon as I did with one of the five Grand Cherokee's I leased. I would never buy a Chrysler at 30,000 your car starts to fall apart. LR3 are solid, and I am very happy, will keep it forever! BEST TRUCK OUT THERE!</t>
  </si>
  <si>
    <t xml:space="preserve">markrayburn </t>
  </si>
  <si>
    <t>What's all the fuss?</t>
  </si>
  <si>
    <t xml:space="preserve"> I've owned a few Discos and have loved them all. There may be some troubling anomalies out there but I've not found one. Regular maintenance seems to be the key element, and catching anything suspect early on. My 2004 SE has 202k miles and is clean as can be. Fixed early signs of lifter noise right away (at 100k) by doing an oil cleaning flush and new Castrol. Been silent since. I replaced a right CV joint on my '96 SE7 (my favorite because they were still putting 5-speed manuals in them). It drove my family for 265k until I was forced off the road one day at 65mph and rolled 6 times. I could still open all 5 doors. Landed on its wheel. Amazing. Had two others. Loved 'em all.</t>
  </si>
  <si>
    <t xml:space="preserve">Amy </t>
  </si>
  <si>
    <t>Three things</t>
  </si>
  <si>
    <t xml:space="preserve"> After debating for months between this car, the Mercedes GLC and the BMW X3 I went with this car and overall I am happy with it. It has a unique style that people notice (doesn't look like a glorified stationwagon-hatchback), the seats recline in the back &amp; thus are comfortable for adults to sit in for longer than 20 minutes and the interior is not full of superfluous touchpads-mouses-etc so you actually have a place, that isn't the passenger seat, to set something down.I have had the car for about 2-ish weeks and only have 3 issues with the car1. There is no compass...for a car designed for off-the-beaten-path driving the only way to know which cardinal direction you are heading is to cue up the navigation. I miss the simple N/NE/E/S/SE/W/NW display I had on my rear view mirror in my Nissan.2. The Heads-Up display is not bright enough to be seen on a Sunny day, but you will definitely see the reflection/glare of the screen that is generating it. 3. The left-right arrow buttons on the steering wheel do not chose between the 18 preset radio stations instead they act like a radio tuner. (I.e. you end up going thru every single radio station that comes in, instead of the ones you know you want to listen to) Kind of undermines the idea of convenience that goes with preprogramming your radio stations or putting buttons on the wheel to control the radio. (If I am wrong on this, please someone tell me how to change it)</t>
  </si>
  <si>
    <t>Great Vehicle That Is Step Forward</t>
  </si>
  <si>
    <t xml:space="preserve"> I have owned numerous new Range Rovers over the years including all the body models they make. Most recently was a 2015 Range Rover Sport SuperCharged. The modern look of the Velar appears to have made the other RR's look dated. I selected the 380 R Dynamic HSE. Loaded it up like the First Edition - minus the First Edition Wheel since I like the Gray 21 inch wheel more (it shows allot less brake dust in the matte finish). Performance is good - -and I would have said great - - if not for just having the RR S SC. Other than that extra oomph of the RR Sport's performance I would say I prefer the Velar in all other ways - - from sound system, electronic interface to the lower access height (previous RR has deployable step but the Velar is still a more convenient access height). For the technology blunt buyer there will be a learning curve. Also, having the current MB S class I would actually say I prefer the RR approach on the technology interface - - more intuitive in many ways - - - additionally the customization of the screens and your personalize home screen is nice. And of course, the humorous graphics are funny (when was the last you saw a iconic British Phone Booth used in a car's graphics). Lighting at night is great, I was a bit fearful that high noon sun would minimize some of the screens but that has not been the case. I was not impacted by the defroster recall although it seems like a simple software change (4 zone climate control might not be included in recall). Now on to what is often the biggest concern of a LR or RR buyer - - - reliability - - well other than one recall over the years and one dead accessory battery I have NEVER had an issue with any of my RRs. However there are some things I always mandate - - low miles - - I mean LOW LOW LOW miles (if the vehicle has more than 20 miles) I won't take it. I fear so many vehicles are abused in their first 100 to 200 miles on a dealer lot - so what should be a break-in period is really a 'ya broke it period'. And of course, a demo is off the list because there is no luxury in a vehicle that had a hundred unknown butts all over its seats. Also - - read a bit of the owners manual - - - many people can read countless gossip tweets and boring self absorbed Facebook postings but something you trust with your life, you don't read. I would strongly recommend the vehicle to a person who understands exactly what they are looking to purchase.</t>
  </si>
  <si>
    <t xml:space="preserve">rovergal </t>
  </si>
  <si>
    <t>My LR2</t>
  </si>
  <si>
    <t xml:space="preserve"> I've had my car for over a year now and still haven't found anything to complain about. I'm getting over 25 mpg, it is extremely comfortable to drive, has lots of power when I need it, can traverse muddy, rutty roads with ease, and is just a great car!</t>
  </si>
  <si>
    <t xml:space="preserve">RoverGal </t>
  </si>
  <si>
    <t xml:space="preserve">I love my LR2 </t>
  </si>
  <si>
    <t xml:space="preserve"> My LR2 is the very first one to be shipped into the US market-Numero Uno. Owned it since April of 2007. All that time, I've had no major problems. A hot restart problem that was fixed right away by the dealer A couple of rattles that were also fixed right away. The car is incredibly comfortable for me to drive, avg 25 MPG on my daily 44 mi commute, is reliable, and can traverse even the worst of the Vermont "mud season" ruts (measured at 14") with ease. It looks sexy in Stornoway Gray with the black leather interior, woodgrain trim, and all the options. I'm sorry others are suffering through "first year" syndrome for this. I've treated mine like a baby and she loves me back!</t>
  </si>
  <si>
    <t xml:space="preserve">Ray Moss </t>
  </si>
  <si>
    <t>Needs a diesel engine!</t>
  </si>
  <si>
    <t xml:space="preserve"> I bought my LR2 (called a Freelander 2 in England) in the UK. I wanted a diesel engine so I opted for the UK version. It's strong and gets about 35 MPG around town. The manual 6 speed is smooth. I've been off road and up and down the highways. I love this vehicle.</t>
  </si>
  <si>
    <t xml:space="preserve">vgardon </t>
  </si>
  <si>
    <t>Dream Car, but not quite a Nightmare</t>
  </si>
  <si>
    <t xml:space="preserve"> I have always wanted this car and finally bought one in 11/2008. It was already 5 years old, but initially ran well. However, after having it for about 1 year, major issues arose (i.e., O2 sensors went, window motor broke, major ticking noise from under the hood, etc). This car is very expensive to maintain and after a while, it just wasn't worth pouring any more money into it. Thankfully, it has never shut down on me, but I don't think I would buy another one until I know much more about maintaining luxury cars.</t>
  </si>
  <si>
    <t xml:space="preserve">surreyman </t>
  </si>
  <si>
    <t>rotten rover</t>
  </si>
  <si>
    <t xml:space="preserve"> Purchased in 2007 this 2004 model had done only 15,000 miles. The first thing to go wrong was a fuel pump at 15,500 miles. The lr dealer did not want to know neither did lr head office. Then the window regulators went within weeks in the back. Finally, having serviced the car every six months and at 35,000 miles the turbo went. The workshop said I should use an lr new turbo due to the quality so I laughed and said I had had it with lr quality. I found an independent shop reconditioning turbos and got one for another workshop to fit. That's $2500 instead of $3300 at the dealers. So about half the car value retail and close to trade in prices.</t>
  </si>
  <si>
    <t xml:space="preserve">Laura E. </t>
  </si>
  <si>
    <t>It would be nice, if it'd start.</t>
  </si>
  <si>
    <t xml:space="preserve"> I purchased this vehicle in January of 2007. It ran fine for a few months but then started experiencing every problem you could imagine. Would jolt from 1st to 2nd gear. Electrical issues were vast. Vehicle rarely started. I could get up and drive it to work but then once you turn it off, it wouldn't turn back on - say if you forgot your cell at home, etc. Was temperamental. The air from the vents stunk like pickles.</t>
  </si>
  <si>
    <t xml:space="preserve">Andy </t>
  </si>
  <si>
    <t>Love my Rover!</t>
  </si>
  <si>
    <t xml:space="preserve"> My wife's GMC Denali was climbing in miles and she expressed interest in a Range Rover. I was a bit worried after all of the negative press I heard. After a test drive and a 4 hour conversation w/ the Sales guy at land Rover Guilford (CT), I was sold! We bought a pre-owned 2008 Range Rover, black on tan and loaded w/ every option. We see around 20 MPG on the highway and handling is excellent. Land Rover Guilford was recently awarded the Pinicle Award and they offered a weekend at Land Rover's Driving School in Vermont for their customers. My wife and I went and were blown away at what a "rover" is capable of. Only a few minor glitches but service has resolved them all. </t>
  </si>
  <si>
    <t xml:space="preserve">abombard </t>
  </si>
  <si>
    <t>Discovery-atic</t>
  </si>
  <si>
    <t xml:space="preserve"> Well, I have owned three Discoveries now; a 98, 2010, and 2003.I have had problems with every one I have owned, in fact, the one I currently own is being repaired - the tail light spontaneously caught on fire.The crazy thing is, I would buy another one; although I would like my next LR to be a Defender.I love the way they feel on and off road - particullarly off road.</t>
  </si>
  <si>
    <t xml:space="preserve">philashe </t>
  </si>
  <si>
    <t>Horrible reliability</t>
  </si>
  <si>
    <t xml:space="preserve"> Bought the car at 63,000 miles. Donated the car to charity at 67,000 miles. Drove for 4,000 miles until oil cooler and transmission cooler failed within a week of each other. After the failures the car needed major engine and transmission work, estimated to be around $9000 to repair. This was after a $4000 service. Car cost $1 per mile in repairs on top of the regular expenses you expect (fuel, regular maintenance, insurance). Most third-party shops are unable to work on the vehicle, requiring trips to the dealer. Insurers consider this a luxury car and the premiums are very high.Very expensive car to try to keep running. Buy a bus pass and good walking shoes. You'll be left stranded.</t>
  </si>
  <si>
    <t xml:space="preserve">jshook </t>
  </si>
  <si>
    <t>Love My Rovers</t>
  </si>
  <si>
    <t xml:space="preserve"> I am on my third HSE ('04, '06, '08) and have absolutely loved all of them.Apparently, I am fortunate in that I have never experience any major maintenance issues.My only complaint is the $100+ it takes to fill it, but that goes with the territory.These vehicles are fantastic in all conditions.I live in the midwest and drive about 30,000 miles per year, so I see my share of nasty conditions including blizzards, ice and torrential rain.I never worry if I am in the Range Rover.Keep good tires on the car and it will get you there safely and effortlessly. Regarding interior finish and comfort, it doesn't get better, except on the newer RR's. Buy this vehicle....you won't regret it!</t>
  </si>
  <si>
    <t xml:space="preserve">Mike J </t>
  </si>
  <si>
    <t>Stylish Beast</t>
  </si>
  <si>
    <t xml:space="preserve"> The best looking crossover out there, with tons of safety features- in the safety department, second to none. Everyone thinks it's a Range, but it's half the price and does the trick for me. I've had it for over a month and still love getting inside to drive every day.</t>
  </si>
  <si>
    <t xml:space="preserve">KC Jones </t>
  </si>
  <si>
    <t>Third Rangie is a Charm</t>
  </si>
  <si>
    <t xml:space="preserve"> I had two full size Range Rovers before this ‚Äúsport.‚Äù I really like it except for the lack of a tailgate.</t>
  </si>
  <si>
    <t xml:space="preserve">Dirky </t>
  </si>
  <si>
    <t>N</t>
  </si>
  <si>
    <t xml:space="preserve"> MPG during a 600 mile trip on highway was 27MPG. City is about 22 so far</t>
  </si>
  <si>
    <t xml:space="preserve">michaelswrong1 </t>
  </si>
  <si>
    <t>All other vehicles pale in comparison #himichael</t>
  </si>
  <si>
    <t xml:space="preserve"> I absolutely love my LR4. Of all the vehicles I have previously owned, this is by the far the most reliable. its classy, sporty and has "street cred" I will never own a different vehicle going forward. "BRAVO land rover BRAVO"</t>
  </si>
  <si>
    <t xml:space="preserve">Robert </t>
  </si>
  <si>
    <t>Best in the world!!!</t>
  </si>
  <si>
    <t xml:space="preserve"> I have owned many SUV's!!! All imports. I had a cayenne for a very short time and an X5 for 2 years. I liked the BMW better than the Porsche but the Range rover has surpassed them both. I looked at these new redesigned models in 2003 and almost pulled the trigger but ended up with the BMW. It was fine but they are a little too common. I wanted something Big and comfortable with a timeless style. I think the Rover really fits the bill. This is the first purchase of a SUV...I have always leased in the past but I want to keep this one for a long while. It has everything I need. I was saddened to see someone trading off for an A8l...it is just a car afterall and audi is hammered on resell.</t>
  </si>
  <si>
    <t xml:space="preserve">Rod </t>
  </si>
  <si>
    <t>The Boss</t>
  </si>
  <si>
    <t xml:space="preserve"> I have had my Range Rover for about 3 years, I bought it from a rich guy for really cheap. It had 160k miles on it but was an outstanding shape. Honestly, when I purchased it - I didnt think the car would last a year based upon there reliability reputation. I have been offroading, long distance trips and have had zero issues. Regular oil changes and changed the brakes/rotors. Other than that...this has been my dream car.</t>
  </si>
  <si>
    <t xml:space="preserve">lsd1 </t>
  </si>
  <si>
    <t>Land Rover '04</t>
  </si>
  <si>
    <t xml:space="preserve"> Love the Land Rover design and purchased a certified '04 Range Rover a few years ago.The car was wonderful to drive and the most comfortable SUV found.Navigation system was not has hard to figure out as others have suggested. I did have mechanical issues such as engine light repeatedly coming on, steering column falling in my lap, tail-gate latch failing . . .but nothing kept the car off the road (albeit the steering column issue was tricky and fixed ASAP).I have since sold this SUV, but still in love with the styling and going to give Land Rover another chance.Trusting that the new owners have made some headway on reliability, while keeping awesome design.</t>
  </si>
  <si>
    <t xml:space="preserve">dblake </t>
  </si>
  <si>
    <t>DISCO x 2</t>
  </si>
  <si>
    <t xml:space="preserve"> had a 04, HSE destroyed in Katrina, Bought an 03 right after. Typical issue aseveryone elses. But one thing you have to realize is if you want town this type of vehicle be prepared to spend the maintenance cash. Yes its expensive to maintain &amp; i have found parts via ebay OE sellers, in addition i happen to have my own personal mechanic with 30+yrs of experience &amp; a 65$an hr labor rate, so maybe not to shabby for me.For sure if i had to pay the dealer for all the work done so far it may have been sold long ago. I am @ 127k, replaced the Head gasket which is now leaking again 3yrs later.&amp; just routine work.Its long paid off now &amp; i invested so much in repairs i'll run in 4ever</t>
  </si>
  <si>
    <t xml:space="preserve">jeevanga </t>
  </si>
  <si>
    <t>Engine damaged after overheating</t>
  </si>
  <si>
    <t xml:space="preserve"> Bought with 29k and whole year of warranty left for $22010.Used for 4 years and put on only 11k due to terrible gas mileage.Loved the ride and apperance.No issue for 3.5 years then 3 amigos appeard but did not fixed. Engine overheated due to coolent tube leak and seems to be head gasket blown or engine cracked.Sold it to carmax for $7000.</t>
  </si>
  <si>
    <t xml:space="preserve">jma3 </t>
  </si>
  <si>
    <t>So they do live up to their Reputation, atleat the 03-05</t>
  </si>
  <si>
    <t xml:space="preserve"> I bought a beautiful bronze color HSE with 49k miles.All was fine the first year until my second and third year gremlins started taking over- Please get yourself a factory or extended warranty for as long as you own this SUV.Coolant reservoir exploded without warning and light inside cabin came on only after damage was done- coolant hoses explode.Fuel pump, alternator, battery, thermostat, dashboard readout console, navigation, overheating, heater hose, and endless electrical issues ALL went out thru my ownership including headlamps not illuminating at times.My RR left me stranded 4-5 times on the road.I would only get a preowned again with a warrantly no matter the mileage.</t>
  </si>
  <si>
    <t xml:space="preserve">jacquesh </t>
  </si>
  <si>
    <t>My favorite truck</t>
  </si>
  <si>
    <t xml:space="preserve"> I've owned this truck since new.My only regret is the resale value is poor, I'm only selling mine to get a newer RangeRoverThe 2001 Disco is at an great buy, provided you do your homework.The price is low because dealer service and parts are expensive, and everthing about the thing is complicated so you need a good mechanic.Be sure you get detailed service records to be sure it is in good shape.There are things that go wrong with any old SUV, like main seals and head gasket and tranny, good maint is the key to avoid these.Take care to check the Disco drivetrain to be sure it isn't ready to go.If you choose well you will get the best 4x4 ever for a great price.</t>
  </si>
  <si>
    <t xml:space="preserve">landroverjack </t>
  </si>
  <si>
    <t>Purchased '05 in '10 (LR3SE)</t>
  </si>
  <si>
    <t xml:space="preserve"> I absolutely love this vehicle.I've owned two 4-Runners, a Land Cruiser, an Audi and two BMW's.This LR3 is far and away my favorite vehicle.I will never own any other type of transportation.Ease of use and it's generous driving proportions are a delight to the hands and feet.I purposely sought one that did not have the navigation as they just a pain overall.Especially when my iPhone can take me anywhere.... anyhow.This vehicle has the cold weather package which I recommend if you live in the north.I've been out in the boonies with this man-car a few times and have driven it cross country twice.Did its duty and worked like a manly man car should.I dig it.</t>
  </si>
  <si>
    <t xml:space="preserve">bergml </t>
  </si>
  <si>
    <t>Love my FullFat Range Rover</t>
  </si>
  <si>
    <t xml:space="preserve"> 107K miles, no major faults to note. All records going back to new. Typical fiddly LR stuff here and there (door handle release cable, dead battery---but it was the original that lasted 7 years, and these things are typically hard on batteries, occasional goofy electrical gremlins, cooling hoses randomly burst---this is well documented) but all in all, the truck has been tremendously reliable and is very comfortable and nothing feels as safe when you're having to navigate through blinding snow storms and 10 degree temps. My truck has the lux package so the seats are straight out of a 7-series BM and are very comfortable. Find one that has been looked after and you'll see why we love them!</t>
  </si>
  <si>
    <t xml:space="preserve">miaheartless </t>
  </si>
  <si>
    <t>Wow!</t>
  </si>
  <si>
    <t xml:space="preserve"> I love my Freelander...Great for winter weather, mountain terrain driving.Geared low, handles amazing in snow and icy conditions.The only repairs other than normal wear for me have been two sensors.The most expensive repair costed less at a small shop, Walt's in Gig Harbor, WA than the regular service at Land Rover and it was for the thermostat control sensor (going on memory for title of part).On the other hand, not the car you want for consistant high miles, highway driving.Driving like I have to now is a waste of this vehicle.I've taken it through some scary bad weather including road closures and that's where it excels!</t>
  </si>
  <si>
    <t xml:space="preserve">flyboyz123 </t>
  </si>
  <si>
    <t xml:space="preserve">Worst Car of all Time </t>
  </si>
  <si>
    <t xml:space="preserve"> This is the worst car that I have ever owned in my life. 1.) very unreliable, less then 2 weeks after purchasing the car the air suspension went out.Grand total =$2,0002.) less then 3 months after getting the suspension fixed the transmission went out. Grand total = $6,0003.) Worst gas mileage on a vehicle I have ever seenI would not recommend this car to my worst enemy, it looks good and is comfortable but thats where the buck stops. </t>
  </si>
  <si>
    <t xml:space="preserve">skelly8 </t>
  </si>
  <si>
    <t>Great ride</t>
  </si>
  <si>
    <t xml:space="preserve"> Bought used with 33k miles. Subaru driver needed a Schedule 179 vehicle for tax purposes. Averages 19 mpg on my commute, 21.5 on a run to Palm Springs down Hwy 5. Love the ride, sound system, navigation, turning radius. Does everything without drama. Freeway on ramp merge speed? No problem, put in sport mode and it winds to 7000 rpm like NOW and you are flying. Want to climb an impossibly steep trail? No problem, put it in low range and up you go. Brakes feel like you threw out an anchor. Big control knobs and buttons fit my stubby fingers and just feel right. I love this rig.</t>
  </si>
  <si>
    <t xml:space="preserve">Sorry_I_Bot_It </t>
  </si>
  <si>
    <t>Dont You Be Sorry</t>
  </si>
  <si>
    <t xml:space="preserve"> 22.8 MPG? Never happen. More like 11 in the city/16 Hwy. VERY disappointed in fit/finish, quality, and warranty efforts for amount of money spent. I am SURE it is off-road capable if you can suffer the repair work afterwards. With only one dealer in most towns you are at their mercry. Roadside Assistance? A joke. Rattles on a $60,000 car? Sorry but not covered by warranty. Wind noise? Will if you insist, guess we can cover it. It's a cool looking car. . . but like the Hummer, its a bummer.</t>
  </si>
  <si>
    <t xml:space="preserve">Rick R </t>
  </si>
  <si>
    <t>My 2001 Land Rover Disco II LE7</t>
  </si>
  <si>
    <t xml:space="preserve"> I'll keep this short. If you're looking for nearly the best vehicle off-road, this is your truck. However, if you have more money, you should seek a Range Rover. Whatever type of Land Rover vehicle you own, make sure your wallet can handle it. With expensive repairs (My front cup-holders were $73 to have replaced), poor gas mileage and a "boxy" body, it can cause quite a dent in your finances. All and all, if you have the money and want a vehicle that you can "show off" by being different, this is a great choice.</t>
  </si>
  <si>
    <t xml:space="preserve">AWESOME! </t>
  </si>
  <si>
    <t>AWESOME!</t>
  </si>
  <si>
    <t xml:space="preserve"> The LR2 is the best choice in it's class period! The stylish and rugged look is what the land rover is about. The interior works for this vehicle and is easy to control. There is more then enough room in the back and excellent head room compared to any of the other vehicles that we looked at. It's a land rover, its unique and it's should be on your list of SUV's.</t>
  </si>
  <si>
    <t xml:space="preserve">iward1 </t>
  </si>
  <si>
    <t>Find a good one</t>
  </si>
  <si>
    <t xml:space="preserve"> I bought my 2003 Disco with 98k miles for $6000 in September 2013. Have a Land Rover specialist (preferably not a dealer) do a thorough inspection before you buy. Get a service history.Expect a lot of work to have been done. The only red flag is a history of overheating associated with a very loud engine knock/tap.In the last 10k miles I have replaced the power steering pump and done regular maintenance, about $1200 total. I'm not bothered since I paid so little up front. It's a fantastic truck with an old-school feel. I average 11mpg city and 15mpg highway. If you love it and treat it well, this truck will get to 200k miles and beyond.UPDATE: Feb 2017. 126k miles. Total maintenance has been about $2k a year. Not cheap by any means but I still love this truck. I have learned a lot about wrenching! I have a baby now and as a family car it is good, though certainly not as practical as a minivan, but infinitely cooler. I stand by my earlier review.</t>
  </si>
  <si>
    <t xml:space="preserve">Unforgiven82 </t>
  </si>
  <si>
    <t>Good Little Rover</t>
  </si>
  <si>
    <t xml:space="preserve"> I must say that the 03 Freelander is a great little car. With regular maintenance and checking of the fluids we have not had a bit of problems with it. Remember to check the water monthly, it runs quite abit hotter than the normal American Brands. We have not had any problems with ours it currently has 84,000 miles on it, and no major problems besides regular maintenance. Note that Land rover did Recall the fuel module and a stop light sensor and replaced/is required to have them replaced free of charge to us. Great Sporty little car! Ensure that dealer fully informs the buyer of the dos and donts. Dealers like their money/mechanical fees so be sure to ask your questions before buying.</t>
  </si>
  <si>
    <t xml:space="preserve">tom </t>
  </si>
  <si>
    <t>amazing</t>
  </si>
  <si>
    <t xml:space="preserve"> this vehicle has been my favorite truck and i've been through a lot of trucks. it drives great and it's very comfortable to drive</t>
  </si>
  <si>
    <t xml:space="preserve">prover </t>
  </si>
  <si>
    <t>Best SUV out there</t>
  </si>
  <si>
    <t xml:space="preserve"> Great car. Handles excellent in severe weather. Sweet sound system and smooth seats. Bluetooth is simple as well.</t>
  </si>
  <si>
    <t xml:space="preserve">smoorenc </t>
  </si>
  <si>
    <t>Best small SUV ever! Style and Fun!!</t>
  </si>
  <si>
    <t xml:space="preserve"> We have had our Evoque for 1 year now. I can't get it away from my wife. This car is such fun to drive and we have never had any issues with it. I can tell you unless something drastic changes we will be purchasing another one in 2 years.Quick and maneuverable are 2 words that come to mind. Plenty of power and zip.</t>
  </si>
  <si>
    <t xml:space="preserve">Elizabeth </t>
  </si>
  <si>
    <t>Fun SUV</t>
  </si>
  <si>
    <t xml:space="preserve"> I really enjoy this car. It's fun to drive and it doesn't look like every other SUV out there. It also drives like a REAL SUV, not like a CAR pretending to be an SUV. Other Disco owners will come up and talk to me when I'm out and about, and it really feels like belonging to a club or something.--I've never experienced anything like this in Houston before. They say the Disco is quirky, but even so I think it is a great car, and so far very reliable.</t>
  </si>
  <si>
    <t xml:space="preserve">Patrick Lo </t>
  </si>
  <si>
    <t>LandRover Disco II</t>
  </si>
  <si>
    <t xml:space="preserve"> Great SUV, wouldn't buy other brands</t>
  </si>
  <si>
    <t xml:space="preserve">broncoyianni </t>
  </si>
  <si>
    <t>status</t>
  </si>
  <si>
    <t xml:space="preserve"> this is one of the most comfortable vehicles on the road, you feel like you are in charge and own the highway, it has some quirks, but what car doesn't,i feel very safe and that is a big factor in driving on the roads today, it is a driving dream, feel as though i could drive it coast to coast non-stop, the biggest thing is keeping up on maintenance, preventive is always the best way, get a feel for your rover, it's a status symbol that you will always enjoy, mine has a 102,000 miles, going real strong, if you do buy one make sure the air ride is in place, a little maintenance, but the ride is worth it.</t>
  </si>
  <si>
    <t xml:space="preserve">iloverrs </t>
  </si>
  <si>
    <t>Ignore what people THINK about reliabilty, and listen to what they KNOW</t>
  </si>
  <si>
    <t xml:space="preserve"> I bought my Rover Sport HSE 2006 at around 40,000 miles, and now over 40,000 miles later, I can say this has been the most reliable car I have ever owned. I still haven't changed the brakes (and they've got a good amount of life left), transmission shifts very smoothly. Never had a check engine or any issues.Remember, don't go cheap on your gas quality, and use synthetic oil. change differential fluid every 75,000 miles.Something very important to me is the fact it is chain driven, so no timing belt change is needed! tough suspension for offroading means very little problems regardless how many potholes you go through (youll feel every bump, but it's made tough). Gold</t>
  </si>
  <si>
    <t xml:space="preserve">LAUREN </t>
  </si>
  <si>
    <t>this suv is sexy</t>
  </si>
  <si>
    <t xml:space="preserve"> This suv is sexy!</t>
  </si>
  <si>
    <t xml:space="preserve">tjwat </t>
  </si>
  <si>
    <t>We were one of the lucky ones</t>
  </si>
  <si>
    <t xml:space="preserve"> You read either glowing remarks or the worst. We were one of the lucky ones to get one of the best cars we have ever owned. My wife had owned every luxury car on the road, and the Range Rover has been one of her favorites. Car was originally returned under California 'Lemon Laws' for a continuing computer error the dealer couldn't solve. Land Rover took it back, fixed the problems (whatever that was) and we ended up with it. Now, with nearly 80K miles, it still drives and rides wonderfully. Very comfortable. We are looking into getting our next Range Rover. </t>
  </si>
  <si>
    <t xml:space="preserve">ckadventure </t>
  </si>
  <si>
    <t>Disco SE7</t>
  </si>
  <si>
    <t xml:space="preserve"> I am not sure what the negative fuss is about in relation to Land Rover products. My wife &amp; I purchased an '04 LR Discovery SE7 for the purpose of a daily driver that will seat 3 children comfortably, yet is capable of handling serious off road conditions-as we are very outdoor oriented. We made the correct choice! Yes it is an expensive vehicle to both purchase &amp; to maintaine; however, if you DO maintaine the vehicle properly (just as you should any vehicle) you should be issue free. We have never been left stranded, nor have we had any catostofic failures. My Disco is fast approaching 100K miles &amp; I intend to put that many more miles on it. Amazing offroad &amp; equally amazing on the Hwy.</t>
  </si>
  <si>
    <t xml:space="preserve">offroadfanatic </t>
  </si>
  <si>
    <t>Highly Recommend - Superb features, unbeatable value!</t>
  </si>
  <si>
    <t xml:space="preserve"> I bought this car a few years back, primarily on the fact that I could afford it and it basically met my needs.I had to put a little work into it, but nothing more than you would expect out of a car with 100k miles on it.Minor things have stopped working like the cruise control but nothing that's worth bothering fixing.This CUV has acceptable clearance and can accept tires 4 inches taller than what's stock (my estimate) and give it a lot more capability off road regarding clearance.Now, the best part of this car is the amazing capabilities.Aside from the luxury accessories - heated seats and windshield, etc.The performance of this little guy is absolutely amazing - on &amp; off road!</t>
  </si>
  <si>
    <t xml:space="preserve">roverfanatic7 </t>
  </si>
  <si>
    <t>1,000 Mile Review</t>
  </si>
  <si>
    <t xml:space="preserve"> I just bought this car a few weeks ago. I wanted an SUV and was having trouble deciding. First, I looked at the FJ Cruiser. Love that car, reliable, safe, fun to drive and a great offroader. However, the visibility was horrible. Next, I looked at the Nissan Xterra. The price was very high considering the features. Then, I looked at the Acura RDX. I liked it, but found it small and didn't have a strong offroad capability. I also looked at the Jeep Liberty, but found the ride horrible despite the nice interior and features. So, I stumbled upon this LR2. I wanted to stay away from Land Rover because of the reliability. However, this car has it all. No problems yet! Look below at the features!</t>
  </si>
  <si>
    <t xml:space="preserve">Lmahler </t>
  </si>
  <si>
    <t>2nd Land Rover</t>
  </si>
  <si>
    <t xml:space="preserve"> We are a household right now with one and another soon-to-be teen driver. I have had a LR3 since 2006. In my mind as a mom it was known as "the mobile command center". With 5 seats in the back I could rescue kids at school from the school bus to become "the Cool Bus". Fast forward to high school.We were in the market for a used car in a house with two teen drivers. My husband looked up my 2006 LR3 in the Kelly Blue book to find out it was worth about $10-12,000. I thought "why are we lookig for a decent used car for under $20K when there was fantastic one sitting right in our driveway?" I had one incident right off the bat with my LR3 with the power steering going out on our first road trip. LR took care of it right away, including the towing. From then on out I had no problems with my car-I loved Land Rover. I came to the conclusion "why doesn't mom get a new car and let the teens drive my old tank of a car? "After building the LR4 online at the medium range with all the features we wanted, I tried out the same package at the Lux model range, only to go up $2000. I really didn't want the Lux for some reason but LOVE it and now have had it for 3 months. Reading the other reviews, I have a few concerns/complaints. The weird whistling noise that to me sounds like it is coming from the stereo system was very prevolent in the first few weeks seems to have disappeared (fingers crossed) because it's annoying. The navigation system is really clunky, this is hands down my biggest question of "what were they thinking?". If you are entering an address you need to start from the bottom of the menu. The keyboard is set-up in alphabetical order which is so counterintuative, who types like that??-NO ONE, LAND ROVER. And who in the world at LR said "yeah, this is great, let's go with it.". As you are typing in letters the keyboard/screen goes dark for a second or so before the next avilable group of letters is availble, which is so slow!! The last time I used it my daughter and I were instructed to get off at an exit, we were now facing a traffic circle. The Nav system was silent for awhile while we drove in circles, then it instructed us to turn right on a street number that was not even on that traffic circle, it was just silent. We were so frustrated that we pulled into a gas staion, turned off the car, restarted it and reentered our destination. In the mean time we pulled out our Iphones to to direct us and it sent us on a totally different and better direction than the LR nav system.We were lucky enough to have been in Europe this summer and staying at a hotel that had gorgeous BMW loner cars. There is no comparing the BMW nav system (which was all in German) to Land Rover's. BMW's was fast and sleek compared to Land Rover-I hate saying that because I really love my Land Rovers!! If we didn't have teen drivers I would still be driving my LR3-I loved it. I LOVE my LR4, I find myself feeling like a newly licsensed 16 year old driver looking for a reason to drive my new car. I am so lucky to drive a car like this and my dealership in Portland, Oregon, Rasmussen Land Rover have taken amazing care of me. They were an enormous part of why I bought a second Land Rover and why I will probably buy a third one day.</t>
  </si>
  <si>
    <t xml:space="preserve">mryan2756 </t>
  </si>
  <si>
    <t>Happier than ever</t>
  </si>
  <si>
    <t xml:space="preserve"> We traded in a 2011 Ford Explorer on the LR4. My wife hated the Explorer we previously had a LR3 and loved it. We only went to the ford for better gas mileage witch did not exist. This vehicle is far better than the LR3. We purchased the LR4 lux package. </t>
  </si>
  <si>
    <t xml:space="preserve">Mike D </t>
  </si>
  <si>
    <t>Great Vehicle for Anything</t>
  </si>
  <si>
    <t xml:space="preserve"> I purchased my LR2 immediately prior to one of the most punishing winters in New England history and put 13,900 miles on it in a year of driving (mixed town/highway use as a daily driver). The all-wheel drive system of this SUV is unmatched by any other SUV in the compact market. When forced to drive in several of the blizzards with 1-2 feet of snow, I simply placed the vehicle into snow mode and had no issues driving on untreated roadways. The climate controls are all control dials, which made it easy to adjust while driving. The voice-activated navigation, heated steering wheel/seats were also incredible. The 4 cylinder turbo engine moves the vehicle, giving it a sporty and fun driving experience when paired with the nimble nature of the steering system. Another cool feature for cold weather drivers is the heated windshield. Land Rover wove miniature wires through the windshield that heats the entire thing when activated (which prevents just a small section defogging and instead rapidly dissipates condensation and ice development).The negatives to the vehicle are its compact cabin (but it is a compact SUV and I am 6' tall), the presence of turbo lag when accelerating, the poor fuel economy when compared to other vehicles in this segment, the lack of a power liftgate (which has now become standard among LR2's competitors), and the small amount of legroom for rear passengers (once again; its a compact SUV).In the 13,900 miles that I drove the vehicle I experienced 2 mechanical issues. The first issue was a "low coolant" message that occurred when it was -20 degrees out. The vehicle did not have low coolant however, and the message disappeared after running the engine briefly. The second issue was a "service required" message that came on after bringing the vehicle in for its first annual service. I had to bring the light to the dealership three times to stop the message from appearing. All of this was covered under vehicle warranty, however it was an annoyance and the service experience was not what I would have expected from a luxury car brand.All said, this vehicle is incredible if you need to have the confidence to get through anything that nature throws at you (While keeping you extremely comfortable). If you're willing to compromise on that ability, other SUV's offer more technologically advanced features and much better fuel economy ratings.</t>
  </si>
  <si>
    <t xml:space="preserve">LOVE THIS RIDE </t>
  </si>
  <si>
    <t>Best Ride</t>
  </si>
  <si>
    <t xml:space="preserve"> Great vehilce all around!</t>
  </si>
  <si>
    <t xml:space="preserve">jonathandaniel </t>
  </si>
  <si>
    <t>Awesome Vehichle Horrible technology</t>
  </si>
  <si>
    <t xml:space="preserve"> Range Rover builds a magnificent vehicle, however, they can't seem to get their technology and navigation right.BMW, Mercedes and Audi blow Range Rover out of the water with their Navigation and Technology.The navigation in the new range rover is horrible.For the price of the vehicle they need to do a better job.We will be purchasing a portable nav unit for the car.</t>
  </si>
  <si>
    <t xml:space="preserve">08m3_12rrs </t>
  </si>
  <si>
    <t>Luxury at its best</t>
  </si>
  <si>
    <t xml:space="preserve"> I purchased the RRS for my growing family. The drive quality is awesome. We looked at the Cayenne, X5, &amp; Q7 and though all of these had great attributes the RRS took the cake. We wanted something that was going to give us the luxury of the Cayenne with the build and reliability of the X5 &amp; Q7. The RRS has everything that you could ask for we opted for the HSE LUX which provided just what we needed not going into the Supercharged. That was too much for the wife and with owning an M3 we didn¬ít need that for our family. If you¬íre looking for luxury, reliability, and presence on the road this is your vehicle; plus it makes you feel very safe.</t>
  </si>
  <si>
    <t>Love it</t>
  </si>
  <si>
    <t xml:space="preserve">Gene </t>
  </si>
  <si>
    <t>Exceeded my expectations!</t>
  </si>
  <si>
    <t xml:space="preserve"> When we purchased the Evoque on 2013, it was a replacement for my wife's car and she fell in love with the design of the Evoque. I was skeptical because I had read that Range Rover had a uncertain maintenance and reliability history. I am pleased to say that we have had absolutely no issues with the vehicle (65,000 miles) and the car has proven to be fun to drive. Also, the controls and technology are very user friendly - I love the touch controls. Overall, very satisfied with the choice.</t>
  </si>
  <si>
    <t xml:space="preserve">mbrosch1 </t>
  </si>
  <si>
    <t xml:space="preserve">Tedious but worth it </t>
  </si>
  <si>
    <t xml:space="preserve"> This is my first Rover (a 2002 Disco w/104k miles) but many years ago I was a BMC mechanic, so I'm not unused to the way the English build things. My Disco had an over heated engine when I gave the seller $1000 for it. I located a good short block, did the heads and Bingo!, I have a serious off road truck. Of course "bingo" didn't happen. The thing was down for 6 weeks as I worked and educated myself on the bloody thing. They things are about the most demanding of patience of any care I have ever busted a knuckle on. </t>
  </si>
  <si>
    <t xml:space="preserve">aerialhunter </t>
  </si>
  <si>
    <t>I must have the best Disco</t>
  </si>
  <si>
    <t xml:space="preserve"> I have 190k on my Disco2 and other than normal maintenance issues this vehicle is great. It is my daily driver at 60 miles/day. It does terrific in snow and ice from a driving perspective with the exception of stopping....This beast goes anywhere.For those of you that are mechanically inclined, once you get below the skin, you'll appreciate the "beefiness" of the materials used and the quality of the bolts/fasteners. It is built like a machine.Don't know why so many people dislike this vehicle, but mine is great.</t>
  </si>
  <si>
    <t xml:space="preserve">mks9 </t>
  </si>
  <si>
    <t>205,000 and still a nice vehicle</t>
  </si>
  <si>
    <t xml:space="preserve"> 205,000 miles.Been a great vehicle.Only thing that has gone wrong is AM radio, a broken spring on the shift lever and 1 wheel bearing. Have only done routine maintenance.On 4th set of tires, brakes replaced at about 75K &amp; 185K and oil changes.Best vehicle I have owned and have been driving for about 40 years.Lots of nice little features, and well designed.Handles great and has been reliable.I tow a small boat, carry bikes, kayaks and stand up paddle boards during the summer.Average about 21 mpg, mostly highway. Interior &amp; Exterior are still in great condition. Not even close to considering selling it.</t>
  </si>
  <si>
    <t xml:space="preserve">diana66 </t>
  </si>
  <si>
    <t>sad</t>
  </si>
  <si>
    <t xml:space="preserve"> i bought mine with 87 000 miles on it, i paid 3000.00 and in my first year i spent 4000.00 , head gasket, power windows, etc, and i had two recall. now a think the car has transmission and engine issues, so sad!!!</t>
  </si>
  <si>
    <t xml:space="preserve">twisties4me </t>
  </si>
  <si>
    <t>A truly special car!!</t>
  </si>
  <si>
    <t xml:space="preserve"> Great Car!! Most misunderstood car out there. If you're not into having maintenance done then buy one of those look alike disposable cars, do not buy a Landrover. Excellent on-road or off. In 115k miles I certainly have not had any of the nightmarish leaks and electrical problems that I'm reading about, but then, I've owned it since new and maintain it, with much affection I might add. I've never ceased to be amazed with the quality of the switch gear etc. which we have BMW to thank for. The car is as solid as a rock! Stangely enough, for such a tall ride, it also handles rather nicely too. I love my Landy!</t>
  </si>
  <si>
    <t xml:space="preserve">Ray DeLuca </t>
  </si>
  <si>
    <t>So far so good!</t>
  </si>
  <si>
    <t xml:space="preserve"> Bought the 2 door with 2200 miles. I've had no issues or complaints, drives great, feels great, looks great and so far I love it. Brought it in for oil change and they did a s/w upgrade. No issues will keep you posted</t>
  </si>
  <si>
    <t xml:space="preserve">Ira </t>
  </si>
  <si>
    <t>Disco Inferno</t>
  </si>
  <si>
    <t xml:space="preserve"> Bought this car due to the VW buyback--we had a Touareg TDI, and wanted another diesel vehicle. The Discovery ticked all the boxes: seemingly solid build quality, diesel efficiency, great handling, and plenty of storage space. Its price was less than that of a comparably equipped BMW X5/Mercedes. We also considered a Q7, but there is no diesel option. We have put on just over 2K miles in the month we have had it--fuel economy with 50/50 city/highway is spot on at 25.1mpg. Can't wait to take it on a road trip and see what it can do. It is a great riding vehicle, we have taken it off road a few times at our farm and it handled great--looking forward to the snow to see how it does. Again, this is the most expensive vehicle we have ever purchased, but getting our $ back from VW was a major factor in deciding to purchase it. Complaints: the rear driver's side door was not assembled very well-the arm rest is not flush, but the dealer will fix it. There was also a rattle in the exhaust shield, but that was easily fixed. Thus far, no leaks or other issues. The car is very quiet, and handles well for a vehicle of its size/weight. I would recommend this car.****Update**** We now have nearly 9000 miles on the vehicle. Here are the highlights: the vehicle needs snow tires for winter driving in Wisconsin--the OEM tires are horrible in snow and ice. The 4WD system is great, and the winter driving mode are incredible, but the tires could be improved. -We had an issue with the DEF sensor in the extreme cold (ewe had a week of -10F)--it was remedied after several days at the dealership. -Our family appreciated the heated 2nd row seats and heated windshield, washer fluid nozzles, rear camera and headlight washers. -Great on a road trip--got 31mpg @ 73mph on the interstate. Plenty of room. -The vehicle gobbles up DEF. Have extra on hand, but don't overfill the tank, as it confuses the sensor, which could lead to an engine shutdown. -The navigation system suck-no voice commands-sadly, it is much easier to use Google maps on the iPhone. -The sound is great from the upgraded Meridian entertainment system. The interface through the Land Rover App sucks--it drops connection to the phone, causing the streaming to stop. -I wish it had apple car play. -The bluetooth phone system works great--very little background noise-very clear voice transmission.-There is a voluntary fix for the suspension. I have to schedule time to take the vehicle in for 45 min installation of a new part. Haven't done so yet. -Got the vehicle stuck in both mud and snow on our farm--but was able to get it unstuck using some the fancy 4wd settings. Pretty cool. It's a good car, that could be great with a few tech updates and better cold weather tires.</t>
  </si>
  <si>
    <t xml:space="preserve">Hippoman </t>
  </si>
  <si>
    <t>Too many whiners...</t>
  </si>
  <si>
    <t xml:space="preserve"> A number of people have had drivetrain problems with this truck but I've had none. There are some things that could have been built with a little more quality just like about anything else on the market. This is a European vehice, not a Ford, GM, or anything else people expect to change the oil every 25K miles and run it to death. It takes a certain amount of care and maintenence. If you want to drive a LR it's going to cost you no matter what model you buy. If you just want a sporty SUV to take your kids to school in, buy a Jeep. </t>
  </si>
  <si>
    <t xml:space="preserve">OSCAR GARCIA </t>
  </si>
  <si>
    <t>na</t>
  </si>
  <si>
    <t xml:space="preserve"> This is a espectacular car, unique and beautiful, just one owner. just 9600 miles. limited edition</t>
  </si>
  <si>
    <t xml:space="preserve">PJ </t>
  </si>
  <si>
    <t>Stylish</t>
  </si>
  <si>
    <t xml:space="preserve"> I would suggest that you shop around. The dealership that I went to was excellent. I went out of state, more than an hour and a half from where I live. I cannot tell you the difference in treatment I was afforded. The vehicle itself is overall a great vehicle to drive. I previously owned a lr2 before I purchased my evoque. I have not had any serious issues. My 2 wheel traction lights has come a couple of times while I was driving and has caused the vehicle to slow down to a stop. So far Land Rover dealership, near me, has not been able to find out what the issue is. I think it is a nice vehicle overall.</t>
  </si>
  <si>
    <t xml:space="preserve">winny29 </t>
  </si>
  <si>
    <t>Land Rover Discovery First Edition</t>
  </si>
  <si>
    <t xml:space="preserve"> Luxurious, bold looking and great driving SUV with 7 seats. Highly comfortable with loads of space and compartments for everything. Good electronics and features.</t>
  </si>
  <si>
    <t xml:space="preserve">itzsyk </t>
  </si>
  <si>
    <t>awesome machine</t>
  </si>
  <si>
    <t xml:space="preserve"> I just recently bought the 2006 Range Rover Supercharged a week ago. I didn't have the patience to wait for the 2007 model in november, so I got the car off the show room. I got the Chawton White/Ivory with Piano Black Trim and I love the clean look it has. Whenever I sit in the driver's seat I always have a smile on my face because you know you're probably the only person on the road with this car. The way this car just rides and steers just amazes me all the time. This car, even though it's a bit expensive, will satisfy your car needs in every way. It also rides better than my MBZ S500 4Matic.</t>
  </si>
  <si>
    <t xml:space="preserve">Hector </t>
  </si>
  <si>
    <t>great off road vehicle</t>
  </si>
  <si>
    <t xml:space="preserve"> It's a great off road vehicle with allot of power, expensive parts but if you are handy with tools it's ok. I replaced my head gaskets for about 220 plus 100 for the head rectifying. Replaced a leaking power steering pump gasket with regular gasket making cardboard, instead of buying the factory gasket and still hasn't leaked.</t>
  </si>
  <si>
    <t xml:space="preserve">Jack </t>
  </si>
  <si>
    <t>The Super SUV</t>
  </si>
  <si>
    <t xml:space="preserve"> Make a deal off of the MSRP</t>
  </si>
  <si>
    <t xml:space="preserve">Jayuf492U </t>
  </si>
  <si>
    <t>perfect 10</t>
  </si>
  <si>
    <t xml:space="preserve"> I love this vehicle</t>
  </si>
  <si>
    <t xml:space="preserve">wytex </t>
  </si>
  <si>
    <t>Love/Hate Relationship</t>
  </si>
  <si>
    <t xml:space="preserve"> I love the look and image of Land Rovers and Jaguars. The 2001 Range Rover that I purchased has had way too many problems, but it still has an appeal that makes me continue sinking money into to keep it rolling. The styling has a classic appearance that makes it's age irrelevant. I like to fly fish and this vehicle is a perfect match to my bamboo fly rod and Filson vest and waders. Once I reach 200K miles in this vehicle I will likely buy a newer Range Rover and go through the whole love/hate routine again.--------Several years have gone by and the Range Rover is still on the road. It is a great off road vehicle and has worked well for our personal interest in Fly Fishing and Snow Skiing. We have given it plenty of chances to get stuck, but it seems to be up for any situation. Reliability is a continuous challenge and the gas mileage is poor. We now have 155,000 miles on the odometer and just got it out of the shop for $1,000.00. We hope to get to 200,000 miles. Engine and transmission still doing well. A Range Rover is not for everyone. Sometimes I wonder why I still enjoy driving it. I guess it's because there is nothing else on the road like it.</t>
  </si>
  <si>
    <t xml:space="preserve">nutty123 </t>
  </si>
  <si>
    <t>Simply the best</t>
  </si>
  <si>
    <t xml:space="preserve"> This is my 5th Range Rover and by far the best.I still get that buzz every time I climb into the drivers seat. Comfort is absolutely outstanding, in fact there isn't a seat in the house that is as comfortable. The smooth gear change, build quality, and the envious looks you get from other drivers says it all.Those little extras like heated steering wheel, parking sensors front and rear, and TV make it special. I have the LPG conversion which means that in real terms I get the equivalent of about 40 mpg which is amazing for a car of this size and quality.Quite simply the best 4 x 4 in the world.I have since bought the TDV8 Vogue 2007 and I didn't think it possible but it's even better.Just be warned when you have owned a Range Rover you will NEVER want to drive anything else</t>
  </si>
  <si>
    <t xml:space="preserve">John86 </t>
  </si>
  <si>
    <t>Awesome!</t>
  </si>
  <si>
    <t xml:space="preserve"> What can I say - it's the best 4x4xfar!</t>
  </si>
  <si>
    <t xml:space="preserve">capecodrondo </t>
  </si>
  <si>
    <t>Owned 6 years, traded for a Hyundai</t>
  </si>
  <si>
    <t xml:space="preserve"> I purchased my Freelander brand new in 2005.I loved the handling and ride but over the years found the vehicle to be gas-hungry, under-powered and of poor build quality.Constant electrical problems including a repeated problem with windshield wiper switches.After having driven Jeeps for many years I was surprised to get stuck in the Freelander during snowstorms that the Jeeps handled well.I traded for a Hyundai Veracruz two years ago and found it a much more reliable vehicle.The Veracruz (now a long body Santa Fe) is better in the snow than my Rover was and is an all around more civilized vehicle.</t>
  </si>
  <si>
    <t xml:space="preserve">qwackhead </t>
  </si>
  <si>
    <t>Here's Hopeing</t>
  </si>
  <si>
    <t xml:space="preserve"> I've actually got one of these and have done so quite recently as I had traded a car which were surplus to my needs plus cash for something more practable as well as to tow my boat in future one I have finished on some current out of water maintanaceThe nievaty of such of deal to begin with was one that included approximately a 1500 km round road trip just to aquire as I live in New Zealand and drove from Auckland to Wellington and Back and done so with in 24hrs Being a V8 in comparision to the V6 Diamante¬© sedan I had traded the previously anticipated gas mileage were up there unlike the performance of the engine itself which we're an embarresment to say the least to be even called suchUpdated Review Amazingly I still have this Vehicle Only because I hardly ever drive maybe to get weekly groceries now and then and of course just tow boat locally to boat ramp about five minutes away It's just too much of a pig on gas to use as an everyday wagon as I much prefer to either drive my light diesel truck or even better still motorbikeIt's a great tower how ever and one time used to pull out a tree stump which in comparison to my brothers Mitsi RVR Awd trying beforehand and not even making a dent were an effortless task But then again were to be kind of expected but surprisingly as I were to find not with such ease But other than that can't really give a fair review as I hardly ever use other wise as I only really bought this vehicle to begin with for one intended purpose and were mainly for towing my boat for which I am satisfied even if it is only a five minute drive</t>
  </si>
  <si>
    <t xml:space="preserve">karll237 </t>
  </si>
  <si>
    <t>all around well made 4x4</t>
  </si>
  <si>
    <t xml:space="preserve"> i have driven my dads disco before and i must say it is a blast though i am 13 and i have ridden in ti most of my life i have learned to park in this beast and have moved it in a blizzard so i just love it and the quality </t>
  </si>
  <si>
    <t xml:space="preserve">fallout79 </t>
  </si>
  <si>
    <t>Best SUV</t>
  </si>
  <si>
    <t xml:space="preserve"> I had always considered a Land Rover but been scared of the reliabilty. I finally went for a test drive and realized just how good this vehicle is. In terms of design, comfort, style, and capability there simply is not another vehicle that comes close. I bought an 08 with 70k on it and got an awesome deal. It had a full service history and was in mint condition.I drive it all day for business in the week and get around 18mpg. At the weekend I can load it up for weekend trips to the mountains and go on offroad trails that are extremely challenging.Othertimes I tow our 25' boat with ease.I'm at 90k with no problems. I have it regularly serviced by the LR dealer who are great. Best SUV!Edmunds asked for an update so here it is: Now at 124k miles with no problems. Great car. Still looks awesome even though it's 8 years old. Hauls, tows, goes offroad anywhere you want to go. Found another place to service it closer than the LR dealer. Haven't had any issues - everything works great as it should. I have no complaints about this vehicle. It has been awesome.Another update: 145k on the clock - no issues at all. Still love this car. Want a new one because they are shiny but can't justify it with this still looking and running great. It is a great ride on the highway, and does anything you ever want to do offroad. Also tows our camper and boat anywhere, anytime. I strongly recommend this vehicle. I keep waiting for something to go wrong, but nothing has. Even the seats still look brand new which is pretty amazing with 145k!</t>
  </si>
  <si>
    <t xml:space="preserve">suvmancar </t>
  </si>
  <si>
    <t>the best suv on earth</t>
  </si>
  <si>
    <t xml:space="preserve"> best suv ever made</t>
  </si>
  <si>
    <t xml:space="preserve">Forester </t>
  </si>
  <si>
    <t>An authentic off road vehicle</t>
  </si>
  <si>
    <t xml:space="preserve"> This car is just plain fun to drive. It is great on the highway and very capable off road. I have driven in mud, deep snow and dirt roads. It may look like a Lexus but the LR2 can really go off road. After 6000 miles no problems. Seems to be put together very well.</t>
  </si>
  <si>
    <t xml:space="preserve">BMW Engine 2005 Rove </t>
  </si>
  <si>
    <t>Rover is most reliable</t>
  </si>
  <si>
    <t xml:space="preserve"> I hear and read so many reviews of people stating this car is terrible. I got to tell you in my opinion my car has had zero problems besides a cup holder breaking and I am sure that was from me putting something to large in there. Just for the public wanted you to hear a positive review that this is a head Turner/ reliable/ fun SUV and in my opinion the most enjoyable car I have ever had.</t>
  </si>
  <si>
    <t xml:space="preserve">clutchplate </t>
  </si>
  <si>
    <t>Finally a car that does everything</t>
  </si>
  <si>
    <t xml:space="preserve"> Every time I buy a car I look for one that does everything and always end up compromising. All I wanted this time was one that could go off road, get me to the snow, be fun to drive on a mountain road, get decent mileage, look good, sound good, have room for my camera/video gear and clients, have a 4 year warranty and cost less than 50k.Oh yeah, it had to have paddle shifters. This car does all of the above and is more fun to drive than I expected. Getting 32 MPG on the highway at 70 MPH, not nearly as much when racing through the hills. No problems so far.</t>
  </si>
  <si>
    <t xml:space="preserve">Kimberly battie </t>
  </si>
  <si>
    <t>My princess is very cute</t>
  </si>
  <si>
    <t xml:space="preserve"> I love my car, I named her princess. She's very cute and the performance iis excellent. I get in my car and I'm in a spaceship. The music is absolutely fabulous. I got this car at an excellent price . I say do your research and take your time. This car is above and beyond</t>
  </si>
  <si>
    <t xml:space="preserve">DMV Driver </t>
  </si>
  <si>
    <t>Great Baby Range</t>
  </si>
  <si>
    <t xml:space="preserve"> Pros: Stylish, Build Quality, Amazing sound system, automated parking system is fantastic, ride/handling, decent fuel economy, off road capability, curb appeal, 70k miles so far with very few issues, JLR service is great, headlight performance. Cons: Questionable longevity/reliability, TURBO LAG, fuel economy is decent could be better (my 330hp AWD Infiniti get same fuel economy), had 2 issues unresolved (they went away or couldn't be repeated), maintenance is a bit pricey.</t>
  </si>
  <si>
    <t xml:space="preserve">cewilder21 </t>
  </si>
  <si>
    <t>Extrememly satisfied</t>
  </si>
  <si>
    <t xml:space="preserve"> I am so very please with the Land Rover we just bought! It is such a beautiful vehicle and very smooth riding! Land Rover of Cary was helpful in my decision making choices of which way to go. The customer service at Land Rover of Cary was highly exceptional as well as the salesman. He was able to answer all of our questions and very knowledgeable about the vehicle. A big thank you to him! I would recommend anyone to go to Land Rover of Cary--they are the best!</t>
  </si>
  <si>
    <t xml:space="preserve">Jeff </t>
  </si>
  <si>
    <t>I leased it so much I bought it</t>
  </si>
  <si>
    <t xml:space="preserve"> Review based on HSE model. It's everything you think it is: very, very comfortable ride (my wife often says she doesn't want to get out of it when we reach our destination), roomy, seats 7, tows a good-sized boat, easy to park in the city, great on long (350 mile) rides, quiet, good sound system, good looking, reliable. The electronics, especially the nav system, is dated, and a little slow. The fuel mileage is awful (15 MPG average), especially if you drive above 80 MPH. (At 55, it's close to reasonable, at around 25 MPG). I leased the car for 3 years, and residual was better than the lease, so I bought if for 3 more years. The interior is a little drab by today's standards, but certainly still luxurious. 2 glove boxes, lots of storage. You don't get much more car with the Range Rover - but you do get less seating and storage (!). The air suspension is stupendous - just swallows bumps in roads. With 75,000 miles, i'm on 3rd set of brakes (city driving), second set of tires (Continentals came stock, were very good, Pirelli's on it now are great), 250th tank of gas (!). Contrary to what I'd heard, the car is very reliable: I replaced the air suspension compressor (under warranty), and a seat heater was improperly installed when we bought it; no other major repairs. If this car had been electric or a hybrid, I'd never, ever sell it!</t>
  </si>
  <si>
    <t xml:space="preserve">ahmed </t>
  </si>
  <si>
    <t>Awesome</t>
  </si>
  <si>
    <t xml:space="preserve"> It is a good car</t>
  </si>
  <si>
    <t xml:space="preserve">wildcats_fan </t>
  </si>
  <si>
    <t>Worst Car Ever Seriously!!!!!!!</t>
  </si>
  <si>
    <t xml:space="preserve"> After owning one and spending thousands I couldn't begin to describe how bad these Freelander's actually are. If you read this and think your getting a good deal on one then take my advice and run.. It's a known fact that they are a ticking time bomb. I waisted thousands on it and never once felt as if I were going to make it to the next destination without it breaking down. If you really want to know how bad it really was... 17 trips to Landrover and that was under Waranty. After the warranty expired I spent about seven thousand on it at local repair shops and it was literally falling apart the day I traded it off. I was one of the lucky ones and actually got rid of it before it blew up....</t>
  </si>
  <si>
    <t xml:space="preserve">Brian Bisgood </t>
  </si>
  <si>
    <t>Freelander</t>
  </si>
  <si>
    <t xml:space="preserve"> It's been a great vehicle, still is.</t>
  </si>
  <si>
    <t xml:space="preserve">George </t>
  </si>
  <si>
    <t>Worst vehicle I have ever owned</t>
  </si>
  <si>
    <t xml:space="preserve"> Throughout my life I have owned many high class vehicles and this is by far the worst vehivcle I have ever owned. It has more problems then can be listed in this 700 word review. Among some of the many problems were incidents such as disabled suspension, steering column failure, being locked in the vehicle, the windows mysteriouslty going down over night, the security alarm dosen't work, and Land Rover North America refusing to take responsbility for all these problems and admit ITS A LEMON. In short I would not recomend this car to anyone I personaly am getting rid of mine and purchasing an Audi A8L.</t>
  </si>
  <si>
    <t xml:space="preserve">California buyer </t>
  </si>
  <si>
    <t>Overall a satisfying vehicle</t>
  </si>
  <si>
    <t xml:space="preserve"> I love my Freelander for its interior styling and reliability. It does have some quirks, such as the brakes make a subtle noise when I come to a stop but I am getting that checked out. Otherwise, I am very satisfied with my car. It's fun to drive and I feel safe in it.</t>
  </si>
  <si>
    <t xml:space="preserve">Randy </t>
  </si>
  <si>
    <t>Think twice</t>
  </si>
  <si>
    <t xml:space="preserve"> I purchased this car in 2003 because I wanted a sporty, fun and upscale SUV. Since then, I have had numerous problems with this vehicle. These problems include the engine not shutting off while no key in the ignition, severe alignment issues that could not be fixed by Land Rover and an A/C system that shoots ice out of the vents on hot days. I am very diappointed in this vehicle. </t>
  </si>
  <si>
    <t xml:space="preserve">Brian </t>
  </si>
  <si>
    <t>It lives up to the Land Rover name!</t>
  </si>
  <si>
    <t xml:space="preserve"> If you want a Land Rover then you probably either had previous experience with one or are like me and love the show top gear (BBC version) and started to fall in love with them because of how fond the presenters seem of the brand. I couldn't be happier with my LR3! It is everything it is supposed to be, commanding driving position, fantastic view from any seat (the windows are quite large and allow you to look out and down since they go lower than most vehicles. I'm not tall but some of my friends are and there is so much head room you will never have to recline the seat to avoid hitting your head. For a 6000 pound vehicle it drives more like a normal sedan, brakes are very strong (I can't even compare them to my old xterra, the LR3 is in another league), the 4.4l jaguar engine is strong and always seems to have a little more power when you need it. The front and second row seats are large and comfortable, the fold flat third row are probably the best third row seats out there, and adult can use them and they aren't bad... I would compare them to a compact car back seat. The only down side is repair costs are high and I do repairs myself, but parts can be costly too. Fuel consumption is whats to be expected for a vehicle of this weight and I am only averaging 9-10 mpg with city driving (we only drive 5 miles a day average with this). I did a little highway driving and got about 13 mpg. That being said I honestly don't care about the fuel consumption because I love this vehicle so much that it is completely worth the added fuel cost. The security and safety for my family is worth it.</t>
  </si>
  <si>
    <t xml:space="preserve">skanlon </t>
  </si>
  <si>
    <t>LR4 Rocks</t>
  </si>
  <si>
    <t xml:space="preserve"> This is my second LR.Owned an 08 LR3 which was bullet proof, pretty much brought it in for scheduled services and changed the tires.Current LR4 is at 21K, and the only 2 trips to dealer were for the first serviceand for an insp. sticker. Vehicle is refined and holds up well. 17.9 mpg. on avg.I have two friends that have Range and they are looking into picking up a LR4.</t>
  </si>
  <si>
    <t xml:space="preserve">Flaviu Budean </t>
  </si>
  <si>
    <t>Loving my 2016 Range Rover Sport Td6 (Diesel)</t>
  </si>
  <si>
    <t xml:space="preserve"> What a ride... Ordered my 2016 and was delivered in October. I totally love the truck. The efficiency of diesel engine is amazing. I get 26-27 mpg combined. This kind of milage per gallon is the reason why most SUV should be diesel. I do not even use the smart on/off technology because I believe that diesel engines should have a minimum of ON/OFF for engine. Truly for a person to be fully satisfied with this RRS, they have to get all upgrades possible. Audio is garbage for the money you pay if you do not upgrade to the Meridian system. But this is a small sacrifice that is made up by the way it drives even if you are like me, bough the car without upgrading to Meridian System.Overall I could not picked a better SUV. Very happy with it and my friends and family love it too, so now there will be other RRS purchases in family :)</t>
  </si>
  <si>
    <t xml:space="preserve">Pat Kudo </t>
  </si>
  <si>
    <t>Discovery Sport 2016 a winner for the driver!</t>
  </si>
  <si>
    <t xml:space="preserve"> Before buying the 2016 Discovery Sport HSE, I had gone months of research and pricing with many dealers. I am new to the brand as I have been a BMW customer for 15 years. Strayed away from mass German brand and found the smaller production British car to be what I was looking for. I test drove: Audi Q5, Porsche Macan S, BMW X3 &amp; X4, Jeep Grand Cherokee Summit, and Mercedes GLE300. After the test drives, I knew the car that connected me to the road: Land Rover Discovery Sport. Be aware that JLR dealers outside your "market area" may not sell to you so you have to ask before negotiating. I did all my negotiating between 2 dealers via phone, email and text. Did not have to step inside the dealer's lot - I had already test drove the 2015 model earlier.. As for the dealer, you have to find the one that matches you - they are all different - just like people. Some dealers are snobby, snooty, rude, and others are very helpful, professional and patient.If you are financing or leasing, it pays to find out what are the best bank rates before you negotiate Some dealers are forthcoming and will tell you the finance rate or lease residual/money factors. I dealt with 2 dealers that were very transparent in their sales approach.The car has a bit stiffer suspension than the other cars I test drove, but the connection to the road is more important and the suspension is not jarring - it has manners....The most important feature standard on this car that makes the drive so good: Torque Vectoring by braking. Torque vectoring makes high speed turns, power acceleration into turns, and off road handling a must have for confidence if you are the driver type.I love the car - it makes me smile again - like I remember when I had my first 4WD BMW. The Discovery Sport is definitely for someone or a family that wants to travel almost anywhere safely and comfortably.UPDATE: 2016 - New software loaded for the Powertrain and Infotainment has changed the car entirely. Engine is now very quick to engage with no more laggy acceleration. The navigation is reliable 100% of the time. Fuel tank reading is now accurate. I LOVE THIS CAR !UPDATE: 2017 - Updates for the seat rattles, In Touch controls, Navigation, Auto Start Stop, and service reminder all done at no cost was EXCELLENT. Good to see JLR changing their way of listening to customers and addressing issues with factory campaigns. Service dept was very receptive to customer concerns. Good followup after the service work by JLR in England via written survey returned by post.Since I have less than a year left on my lease, I am considering another JLR product to replace the Discovery Sport. Whilst at the dealer for service, I had a chance to speak to my sales advisor and he pointed towards the Range Rover Velar or the full sized Discovery that replaced the LR4. Both look very appealing and a great way to step a customer from the Discovery Sport.So far very happy with the Discovery Sport and would highly recommend to anyone looking for a driver's car (not a mushy soft car like everyone else).....</t>
  </si>
  <si>
    <t xml:space="preserve">Best Car Ever </t>
  </si>
  <si>
    <t>Best Car ever</t>
  </si>
  <si>
    <t xml:space="preserve"> This is the best car i ever had, had for 4 years never asked for anything. Great off road.</t>
  </si>
  <si>
    <t xml:space="preserve">sobemen </t>
  </si>
  <si>
    <t>Best Range Rover Sport Ever!</t>
  </si>
  <si>
    <t xml:space="preserve"> A superb vehicle. Fantastic response and handling</t>
  </si>
  <si>
    <t xml:space="preserve">Brocktoon </t>
  </si>
  <si>
    <t>My second Freelander</t>
  </si>
  <si>
    <t xml:space="preserve"> I traded my 2003 Freelander in on a new 2005 last month. Going with the Freelanders is the best decision I ever made when it comes to cars. Why are there so many freelander complainers? Who knows, but it's the best selling truck in Europe, and they can't be all wrong. The 2005 is a definite improvement over the '03 in terms of looks and comfort. Don't listen to people who say this is not a capable car, I had the '03 in mud up to the doorhandles and we made it out fine. Try that in any other SUV for the price. If you are considering purchase, yes they do require some "care and feeding", but check out some web enthusiast sites first and get the real story.</t>
  </si>
  <si>
    <t xml:space="preserve">Dan Boshe </t>
  </si>
  <si>
    <t>LOVE IT!</t>
  </si>
  <si>
    <t xml:space="preserve"> I love this vehicle!!! Way too many people buy these Discoverys and say that there are many problems with them...I dissagree! I purchased mine back in Febuary of 2010. I have yet to have a problem with it! I also bought a used one for my son when he turned 16. Yes gas can be a strain, but overall we have yet to bring his in also. There are a few little things that have broken, but nothing I couldn't fix myself. Great vehicle!! I recommend for anybody wanted a great offroad vehicle or just for getting around town in style.</t>
  </si>
  <si>
    <t xml:space="preserve">Brenda </t>
  </si>
  <si>
    <t>So Far</t>
  </si>
  <si>
    <t xml:space="preserve"> My New 2005 Freelander, so far, has not given me any problems. It's spacious for a 5'2", 110 lbs person and rides like a car. I drive dirt-rocky roads everyday with weather conditions of snow, rain, and mud. This SUV is the Bomb! It handled the conditions with ease and makes me feel confident, so far. Highly recommend if you live where I live and drive where I drive (So. California).</t>
  </si>
  <si>
    <t xml:space="preserve">SH </t>
  </si>
  <si>
    <t>Range Rover 2 year owner review......</t>
  </si>
  <si>
    <t xml:space="preserve"> Overall it is a great vehicle. Ride for an SUV is excellent, interior well laid out with superior craftsmanship. Better than anything else I test drove. Reliablity for its size and amount of technology is good. Great ride in snow, off road and highway. Acceleration is good for moving 6700lbs. Excellent service by dealership, they stand behind the vehicle.</t>
  </si>
  <si>
    <t xml:space="preserve">Nautictalk </t>
  </si>
  <si>
    <t>I LOVE MY NEW RR</t>
  </si>
  <si>
    <t xml:space="preserve"> I had some terrific cars in the past. I originally bought a MB convertible. But when my son got a RR, I had to have one too. It is so refined in everyway, and is lightyears from a 2006 model I once owned. It's fun and comfortable. I had one minor squeak which was fixed in 5min at the dealership. I really baby this car. When BMW made this car, they knew what they were doing. I hope Ford doesn't screw it up. In my opinion, and for panache, the RR is more impressive than the Lexus and more fun to drive. Drives surprisingly smooth. They could do a bit better with the rear storage. Buy it and you won't be sorry.</t>
  </si>
  <si>
    <t xml:space="preserve">unhappy at the disco </t>
  </si>
  <si>
    <t>Serpentine Belt replaced 6x in 1st 6 mos</t>
  </si>
  <si>
    <t xml:space="preserve"> I would not recommend this vehicle to anyone. I have had to take it to the dealer for servicing 8 times in less than 8 months. Six times to replace the serpentine belt and the other two times because the check engine light was on. Can you imagine what this piece of junk will require when it's a couple of years old?</t>
  </si>
  <si>
    <t xml:space="preserve">NavalEagle </t>
  </si>
  <si>
    <t>A truck for all seasons!</t>
  </si>
  <si>
    <t xml:space="preserve"> I have taken this truck to the Holister offroad park, and this beast performed fantastically. I have enjoyed every day in this truck, and could never part with it. This thing gets down and dirty, and cleans up very nicely. Those who have never owned a Land Rover, will never quite understand the true charm of these modern day road warriors.</t>
  </si>
  <si>
    <t xml:space="preserve">Sadly Disappointed </t>
  </si>
  <si>
    <t>Disappointed Buyer</t>
  </si>
  <si>
    <t xml:space="preserve"> I absolutely love the look of my Freelander inside and out. However, I am disappointed at the ergonomics. I am only 5'5" and I constantly hit my head getting in and out of the vehicle. Also, in order to reach the pedals I have to sit so far forward that I cannot use the armrest and the sunroof ends up behind me. Also, if I put the sunvisor down I can't see out the front windshield. I have only had my Freelander since January 29th but I am looking at trading it in for something else. This is very frustrating because I spent months researching vehicles but apparently not long enough to get something good!</t>
  </si>
  <si>
    <t xml:space="preserve">DSCVRAZ </t>
  </si>
  <si>
    <t>Almost 2 years</t>
  </si>
  <si>
    <t xml:space="preserve"> With our two year anniversary coming up soon, it was time for a review. Absolutely love the Disco, wouldn't trade it for anything else. Yes it has had some minor problems, AC hose, leaky T-case, U-joints, brake check engine lights and a stuck T-case. None too serious but the stuck t-case was a pain, but I was able to repair myself. Replacement parts are usually dealer only, which are heavy on the wallet but I'll survive. Mileage is approx. 14 mpg in the AZ heat with a 3' lift and 265/75 16's. Everyone talks about reliability, but almost all trucks are the same. They give back to you as much as you give them. Rover On</t>
  </si>
  <si>
    <t xml:space="preserve">Russ </t>
  </si>
  <si>
    <t>Greatly Improved</t>
  </si>
  <si>
    <t xml:space="preserve"> Land Rover has come a long way since I purchased my first Range Rover (2005 Classic) The build quality has improved greatly as well as the ride. Interior noise has been reduced to acceptable levels. I can now dump my Lexus LS400 as my daily driver!</t>
  </si>
  <si>
    <t xml:space="preserve">W Winegar </t>
  </si>
  <si>
    <t>Great Touring and Mountain Car</t>
  </si>
  <si>
    <t xml:space="preserve"> We bought this to handle tough snow and mountain driving and long-distance higway travel in all weather conditions. The 2005 Range Rover w/its strong BMW engine is by far the most comfortable and responsive vehicle for our needs. We looked at the LX470, but too big; the Cayenne, too small; the Toureg, small and hard ride. The heated front/rear seats on the Range Rover are a real plus for cold nights and loved by our dogs and guests. We use every accessory and all the driving enhancment controls like hill descent, low range 4-wheel, etc., and trust them all. A perfect vehicle for mountain and highway. Get the mega adjustable seats and leather dash. Awesome.</t>
  </si>
  <si>
    <t xml:space="preserve">Emayer </t>
  </si>
  <si>
    <t>Good Land Rover Discovery</t>
  </si>
  <si>
    <t xml:space="preserve"> Never had a mechanical problem with the vehicle although I did install high performance brakes and rotors. Good vehicle and built 4x4 tough</t>
  </si>
  <si>
    <t xml:space="preserve">Nick S </t>
  </si>
  <si>
    <t>Love my LR2</t>
  </si>
  <si>
    <t xml:space="preserve"> I purchased my LR2 SE in October 2007 as a winter vehicle to get me around while in graduate school. I looked at Nissan Pathfinders, and a few other SUV's in the mid $30K price range. The test drive sold me on the LR2, and I couldn't be happier. It's a great car. Fantastic on road trips, and very easy to drive. The seats are very comfortable, and while it's not a tiny SUV, it's not huge either. Enough space to carry whatever I need, and compact enought to drive in town every day. In bad weather, it gets an A+. The snow terrain response setting is phenomenal, as are the headlights and nav. </t>
  </si>
  <si>
    <t xml:space="preserve">Cegibbs3 </t>
  </si>
  <si>
    <t>So Far So Good!</t>
  </si>
  <si>
    <t xml:space="preserve"> I purchase this vehicle used from a dealership in Florida. So far so good! It has been very dependable and it doesn't seem to have any of the issues that some of the other reviews I've read have had. I'm 6'4" so the interior design is a bit tight but that's nothing new to me. I enjoy the heck out of driving this vehicle on and off road. It's my first full time 4-wheel drive and I'm extremely impressed with the handling in rainy/bad conditions on the road. It feels like I'm driving in ideal conditions even when they are less than. The stereo is the best I've ever heard in a vehicle from the factory! Real high quality! The looks are unbeatable! Anyway, I'm enjoying it! So far so good! </t>
  </si>
  <si>
    <t xml:space="preserve">terry remy </t>
  </si>
  <si>
    <t>Land Rover lover</t>
  </si>
  <si>
    <t xml:space="preserve"> Fun to drive, very responsive on and off the road. Very well built, will go just about anywhere within reason. It's a blast. I am a hunter and it will outperform most stock 4 wheel drives vehicles off road. I have not had any problems with this vehicle on or off road. I would recomend it to anyone wanting a good all around on and off road vehicle. Love my Land Rover</t>
  </si>
  <si>
    <t xml:space="preserve">Sharon </t>
  </si>
  <si>
    <t>Happy So Far!!!</t>
  </si>
  <si>
    <t xml:space="preserve"> I am having so much fun with this car! The interior is smaller than what I am used to (I have owned several SUV's in the past). But it's just me so I don't need much room! It has plenty for what I need! I have had no problems whatsoever and am loving driving this car! I have read all about brake problems, transmission, etc. I think every type of car has it's lemons that role off the line every once in awhile! Mine is not one and I am happy to see all of the good and realistic reviews on this vehicle!</t>
  </si>
  <si>
    <t xml:space="preserve">Bill Powell </t>
  </si>
  <si>
    <t>Fun 4x4</t>
  </si>
  <si>
    <t xml:space="preserve"> I owned a Land Rover Discovery before the Freelander. I find the Freelander to be very capable, comfortable and it does all I ask of it. I like the distinctive exterior style. Compared to the "thirsty" Discovery which required premium gas, the Freelander is economical as it gets better mileage and uses regular grade gas. I am very happy with my Freelander after owning it for 15 months and 14,000 miles. Frankly, it fits my needs much better than the Discovery did and is far more reliable. In short, the Freelander is a true Land Rover without some of the shortcomings of the bigger models.</t>
  </si>
  <si>
    <t xml:space="preserve">JK </t>
  </si>
  <si>
    <t>Great Little SUV</t>
  </si>
  <si>
    <t xml:space="preserve"> This is a great little SUV - it's definitely not a huge vehicle for hauling lots of stuff, but you know that when you're looking at a smaller SUV. We have owned this HSE for one year and it has handled very well in the snow, on a frozen lake and in general traffic. The disign is much improved over previous versions and it is generally a fun car to drive for the price.</t>
  </si>
  <si>
    <t xml:space="preserve">RRJOE </t>
  </si>
  <si>
    <t>Best Range Rover Yet</t>
  </si>
  <si>
    <t xml:space="preserve"> I have owned a 2005 Range Rover, 2004 Discovery, and a 2004 Lexus 470. The 2006 SC Range Rover is light years ahead of all of them. Superb build quality, excellent handling, and styling like no other. </t>
  </si>
  <si>
    <t xml:space="preserve">Rocky Mountain Roving </t>
  </si>
  <si>
    <t>Sexiest Road Beast with a Soul</t>
  </si>
  <si>
    <t xml:space="preserve"> This is not just a soccer parent/mall tripping machine. It's not for lead foots who increase speed heading into a turn. This is an adventure hungry, behemoth of a truck, with the DNA to clean up seamlessly for a refined night on the town. The LR3 is heavy...heavier than the average family adventure car on the road. It's 2.5 tons of highly engineered assemblies fitting and working together, with sensors to monitor every lean, pull, push, and bump, all fitting into a sturdy, tank-like structure. There are about 3 miles of wire linking sensors to computer. And if the factory has a computer update, it's best to plug in at the shop and get the system updgraded. An upgrade might reboot sensors to communicate more accurately for better driving experience.This is not the kind of car for the kind of owner who takes maintenance lightly. If you've ever let your car tell YOU when it needs its maintenance service, then this may not be a good match. Once you've gone that far, there may (or may not) be other related issues effected. Driving it is fun, responsible ownership is keeps the apprehension for reliability down.Because she's an overly engineered wonder, diagnostics, repair, and maintenance are an involved commitment; read...$$$. But these can be a minor issue if you look at the big picture: You're an ordinary Joe who can reach EXTRAordinary locations with a stock Rover. And stock means leather seats, great sound system, amazing all-terain-response capabilities for height adjustment, clearance, big windows for easy viewing, and an option for 3rd row that capably seats adults. You can have an all-adult, off-roading excursion. The cabin is quiet enough for civilized conversations. And the views and experience are only as limited as your fear of the unknown. And she can cross a body of water to a depth of the top of the doors with a snorkel...holy bagumba!!! Did you know you can mod a tent to the top of your Rover?I can head down the highway on a road trip at a comfortable 70 mph, turn onto a rough road for a harrowing climb over a pass, and then ease myself down back to pavement without ever having to worry about ability. (Note: always try to travel the rougher passes with friends; they can hop out and spot you through your next move if the road is full of questionable obstacles or too narrow).If you need to clean up for a special event, you're in luck: the Rover exudes an elegance that no other 4x4 has. Easily transform her into your personal, high-end private car for a night on the town, or even executive-toting, car-pooling daily driver. No trip is too big or too small. The key is to play up the variety. Being able to drive a new Rover off the lot has built-in peace of mind with the extensive warranties. Buying a used on will require a great deal of leg work to make sure the truck you want has been lovingly cared for. Don't let the city/hwy mileage scare you. Always know that it's a combination of factors: type of tire, breaking and speeding habits, city vs. hwy driving, etc.</t>
  </si>
  <si>
    <t xml:space="preserve">Nichol </t>
  </si>
  <si>
    <t>Run - Run Far Away</t>
  </si>
  <si>
    <t xml:space="preserve"> Expensive Lemon City - Major electrical issues with engine. Left me stranded 2x for over 6 hrs waiting for LR road side assistance. Radio broke 2x, brakes squeal like pigs, air conditioner poured water on front passengers' feet and spit water thru vents. Engine still smells like it is burning despite mechanics check 2x. Everyone hits head getting into car including 5'0" ft sister. Stabilizing bar feels off - heard others had problems here. Rear tailgate window drops when car is off, key out &amp; no one is near. Took in 4 repair &amp; mechanics didn't reinstall my rear door lock - took 2 wks for LR 2 fix it. They acted like it was my fault. Not nearly enough luggage space - 2 suitcases MAX.</t>
  </si>
  <si>
    <t xml:space="preserve">roverdoodle </t>
  </si>
  <si>
    <t>love it</t>
  </si>
  <si>
    <t xml:space="preserve"> Went from a suburban to the discovery, love it for scooting about town. Bought it used and am scared of the 60,000 mile well-baby check up cost at the dealer. Otherwise love it and won't let my husband take it off- roading just yet, still my baby, but have no fear about it's 4x4ing capabiities.</t>
  </si>
  <si>
    <t xml:space="preserve">HappyHour </t>
  </si>
  <si>
    <t>08 RR HSE</t>
  </si>
  <si>
    <t xml:space="preserve"> Truck is awesome. Surprisingly smooth and stable on highway and then effortlessly trudged through a recent 24" snowfall while my neighbors all watched and applauded. Acceleration is pretty good even in the HSE. We did an aftermarket rear seat DVD and is our biggest gripe. If you need one go with the factory system.</t>
  </si>
  <si>
    <t xml:space="preserve">248_streetrace </t>
  </si>
  <si>
    <t>Evoque Dynamic 4 Door</t>
  </si>
  <si>
    <t xml:space="preserve"> Love this Evoque!!!! Sexy, luxurious, gorgeous, head turner, packed with Technology. Priced high, but when you add comparable options with the competition it's all in the same arena. Rides great, Peppy Ford Sourced Engine, Quiet, well sized for a major city like where I live, Fuel Efficient. Just a great all round vehicle. Buy one!!!</t>
  </si>
  <si>
    <t>Awesome SUV!!!</t>
  </si>
  <si>
    <t xml:space="preserve"> This is a really fun truck to drive. We also own a Landcruiser and was actually looking to buy a smaller SUV like ML350 or X5, when we stumbled on this....Wonderful truck..This is now the truck of choice in my house. </t>
  </si>
  <si>
    <t xml:space="preserve">riversider </t>
  </si>
  <si>
    <t>Trouble free 2010 Range Rover HSE</t>
  </si>
  <si>
    <t xml:space="preserve"> Absolutely no problems with my 2010 HSE after owning it for about 10 months, none ! Yes the gas mileage is not good but I knew that going in. I have enjoyed the vehicle tremendously, and the admiring stares I get while driving it is an added plus. Brown/bronze color ( bourneville) with brown leather interior piped in cream has elicited many many compliments. If anything, the engine doesn't idle quietly and silently as some luxury vehicles do. I love the car, who knew driving a vehicle would make people turn their heads or turn around and look when they pass you ?? </t>
  </si>
  <si>
    <t xml:space="preserve">love my rover </t>
  </si>
  <si>
    <t xml:space="preserve">2004 Range Rover </t>
  </si>
  <si>
    <t xml:space="preserve"> I am on my second Range Rover and I love it. The ride, handling, and performance are all excellent. I have owned the car for 1 year and have had no issues with my vehicle at all. It continues to be a pleasure to drive every day. I have driven and owned several luxury SUV's and I have yet to see another vehicle that feels anywhere near as solid and well built. I feel very safe behind the wheel. Despite being a large SUV, the car accelerates and brakes extremely well (far better than the older model) and handles much like a BMW. The car is awesome. It was an expensive truck but I've never once regretted buying it.</t>
  </si>
  <si>
    <t xml:space="preserve">mthomas </t>
  </si>
  <si>
    <t>Too Many Little Things Go Wrong....</t>
  </si>
  <si>
    <t xml:space="preserve"> Wind noise around doors, wind noise around sunroof, adjustable steering column breaks and steering wheel falls in my lap while driving, noisy out of balance tires that can't be balanced, audio speakers falling onto floor- board, intermittent "jack hammer" sound coming from behind dash when accelerating (of course, it won't do it when its at the dealership). Did I mention all the noise!?!?!? A plethora of squeaks and rattles....PLEASE! A great status symbol and ego booster, but for $75K, how poor! And, for $75K, where's the satellite radio, auto-on at dusk headlamps, automatic door locks, etc. etc. etc.????????? Go with the big Lexus SUV. You won't be disappointed.</t>
  </si>
  <si>
    <t xml:space="preserve">John S </t>
  </si>
  <si>
    <t>never again</t>
  </si>
  <si>
    <t xml:space="preserve"> handling of this was good, Traction was excellent, Power was poor, Service from the MFG was unresponsive. Make sure that if you are towing that the Dealer hooks up a wiring harness. If you get any check engine lights make sure you get the codes and find out what they are. The Factory made me come back 6 times to replace the intake manifold, and over a month to fix the CD player. Every time you get in and start the unit you are reminded of the terrible placement of the ignition Key. Just could not wait to pay $80.00 dollars US for a pair of wiper Blades, the Dealer comment was that they are good wiper blades! I don¬ít mind paying more for quality, but this is an insult</t>
  </si>
  <si>
    <t xml:space="preserve">dave </t>
  </si>
  <si>
    <t>Love Hate Relationship</t>
  </si>
  <si>
    <t xml:space="preserve"> I just sold my 04 D2 and purchased a Toyota FJ with 1800 miles. My wife has been after me for three years to get a newer vehicle. My Disco has been my most favorite vehicle of all the 30plus I have owned. I am an avid ourdoorsman yet wear a suit and tie for a living. It has been in terrain most never think of going. I put a 2" lift with upsized more aggressive tires on it as well as a winch. It is one of the most capable vehicles offroad and a dream to drive on road. The hate part - at 67,000 mi the oil pump exploded. At 77,000 the rear main seal leaked like a fountian, the head gasket and a few other seals were leaking. Two door actuators, window crank and front hub went all before 100,000. I had a mechanic friend tear the engine down and put new seals in it throughout. When he went online looking for some information about Land Rovers he said he never saw such lengthy blogs about leaking oil issues like any other car he researched. I ran synthetic oil since 30,000 - changed the oil in the engine, trans, transfer case and diffs religiously. If not for the crappy quality of some parts and cheap engine seals this is an awesome vehicle. Land Rover has the reputation of oil leakers and garbage electronics. I bought it new so every mile was mine (110,000 when sold), and I am anal about maintenance but even good maintenance cannot help faulty materials. Once all the issues were fixed I had no more problems. I almost cried when I sold it as it has taken me to some great places. I also own a 1960 Land Rover Series 2. Purchase a another brand new one - never.</t>
  </si>
  <si>
    <t xml:space="preserve">atownrox </t>
  </si>
  <si>
    <t>One year review</t>
  </si>
  <si>
    <t xml:space="preserve"> I wanted to wait a full year and put some miles (18k) on this vehicle before rating it. I'd definitely buy the Rover again. Looked at the ML, Toureg, Cayenne, and Rover. The Porsche was excellent but priced itself out for me. The VW was a close second but was still $5K or so more than a similarly equipped Rover. Dealer service is fantastic and has a fleet of Disco loaners. We'll see what happens but it's all good now. </t>
  </si>
  <si>
    <t xml:space="preserve">Rover Rover </t>
  </si>
  <si>
    <t>Best...and...Worst Vehicle You Could Ever Own</t>
  </si>
  <si>
    <t xml:space="preserve"> This Land Rover will run forever...as long as you keep fixing it. First off if you can't work on your own (and I mean not just small stuff but in depth engine work) or can't afford to pay for frequent repair don't drive one. You may fall in love with it as I did. The ride (heavy vehicle which lets it ride smooth with a little roll), the 4wd (works great in slick mud/snow as long as sensors are working), the comfort (great interior), stereo, and just general coolness of the vehicle (even though it's kind of ugly in it's own way) will make you love it after driving it. Take your time looking for one that has been well taken care of inside and out with records and has head gasket issues....yes this way you will get a good deal...you can do the repairs yourself fairly cheap. Biggest problem is if it is leaking around the sleeve which is a $4k - $6k fix. The vehicle drives and handles great no issues with braking as others speak of...even at 5,300 lbs it will stop on a dime. Corners great with no tip over or feel of it as I've heard others mention. Back doors do seem a bit small for getting in and out of so keep this in mind. Only complaint I really have is the clock...why would anyone put a clock over by the passenger seat. But even with all that said I love it and will keep it...but again I can work on it and have a backup vehicle....Good Luck</t>
  </si>
  <si>
    <t xml:space="preserve">New Car Owner </t>
  </si>
  <si>
    <t>2006 Range Rover HSE, Fantastic!</t>
  </si>
  <si>
    <t xml:space="preserve"> Just got new range rover hse, blue with sand interior, including the luxury pack, and satellite radio. I was planning on the supercharged model but dealer told us that the hse was smoother and quieter, so we lobbied for the hse. It looks fantastic and accelerates with authority. Interior is luscious with luxo pack, i get so confused with the number of available positions because there are so many! Driving is unbelievable and navigation system is a great addition to the already sophisticated electronics. Love it and worth the investment!</t>
  </si>
  <si>
    <t xml:space="preserve">Melinda </t>
  </si>
  <si>
    <t>Making loud noise underneath</t>
  </si>
  <si>
    <t xml:space="preserve"> Can not figure out what the rattle is under car, sounds like something is going to fall out sometimes. Not sure what to even look for and when going to dealer they act as if nothing is wrong. Has anyone experienced familiar issue??</t>
  </si>
  <si>
    <t>No one comes close</t>
  </si>
  <si>
    <t xml:space="preserve"> Beautiful driving experience, out of all my vehicles I¬íve owned including other SUV¬ís this is the best built, ride and handling of all. Makes me just want o get in and go for a ride no destination in mind. Ride comfort is accentuated when you feel as if all your troubles have been left outside the minute you close your door. The sound system is spot on, clear and very relaxing. There is no outside road noise to disrupt your travels, even in traffic jams I feel relaxed, compared to my previous vehicles this is like sitting in a sound proof room. My children love the seating layout and the sound system connect</t>
  </si>
  <si>
    <t xml:space="preserve"> 2009 HSE LR3 </t>
  </si>
  <si>
    <t>2009 LR3</t>
  </si>
  <si>
    <t xml:space="preserve"> I just took delivery on a 2009 LR3, my 2006 lease ended and definately wanted to stay with the LR3. Very pleased with all aspects of the 2006, and hoping to have as good of an experience with the 2009. We don't rock crawl but we do make use of all it's off road capabilities in our travels. For the money I don't think you can beat the performance or styling, with it's updated exterior it's a real head turner. Very pleased with the updated interior as well, the seats are higher quality and much more comfortable. It handles great and has plenty of power. I put 62K miles on in 30 months and the only service related issue on the '06 was a leaky gasket around the thermostat, not bad. </t>
  </si>
  <si>
    <t xml:space="preserve">MGB </t>
  </si>
  <si>
    <t>Our dream suv !!</t>
  </si>
  <si>
    <t xml:space="preserve"> Could not be happier with this purchase. I traded in my BMW X5 4.4 toward the purchase of this and I am so pleased to have done so. Never thought a Land Rover would drive even better than a BMW! The whole family loves it. The Best SUV I have ever owned. (Have owned 9 Previously). This vehicle is incredibly well engineered. Serious Curb Appeal! Can't Wait to take the first long trip with it. Only Problem with it is you don't realize how fast you are moving in a nearly 6000 LB vehicle because it is so smooth and quiet.</t>
  </si>
  <si>
    <t xml:space="preserve">emmitt </t>
  </si>
  <si>
    <t>jealous</t>
  </si>
  <si>
    <t xml:space="preserve"> All I can say is the vehicle rocks!From the exterior styling to the killer sound system this is the best SUV on the planet</t>
  </si>
  <si>
    <t xml:space="preserve">Linda </t>
  </si>
  <si>
    <t>Awful!</t>
  </si>
  <si>
    <t xml:space="preserve"> Purchased this car for my daughter ..it has been in for repairs 3 times in a week and a half. When using key doors lock and battery needs to be disconnected to work again. Awful investment! !!</t>
  </si>
  <si>
    <t xml:space="preserve">Mountain Man </t>
  </si>
  <si>
    <t>Range Rover? In a heartbeat!</t>
  </si>
  <si>
    <t xml:space="preserve"> This is a 5000 lb. truck, not a sedan. If you want a highway poseur stationwagon, buy something else. I've taken the RR camping in the mountains, &amp; it simply goes wherever you point it; no drama. The only real competition for this vehicle is the Mercedes G-wagon, which rides like a tank on the road. I can go off-road with modified trucks, and cruise home on the highway like a limo. Absolutely, the BEST 4x4 by far! Find an independent shop that knows Rovers; only a fool would use a dealer for service!</t>
  </si>
  <si>
    <t xml:space="preserve">Jean </t>
  </si>
  <si>
    <t>RIP OFF!!!</t>
  </si>
  <si>
    <t xml:space="preserve"> this car was a total problem almost right from the start. we didn't listen to all the talk about the air suspension problems dealing w/this car and low and behold when we bought it, after the lemon-law didn't apply, we had major troubles w/the air suspension becoming inactive (we had to take it in 4 TIMES!!) what's worse is customer service won't even help us with the problem. they won't offer us a fair trade in or a good price on a new one even though it was completely their fault. big car companies should know that when you spend this much on a car you pay for good performance and service. we didn't receive either. save yourself a lot of trouble and purchase a Lexus.</t>
  </si>
  <si>
    <t xml:space="preserve">dp </t>
  </si>
  <si>
    <t>a lot of problems</t>
  </si>
  <si>
    <t xml:space="preserve"> I have owned high end vehicles and never have I spent so much time at the service depart.The front seat at purchase had threads unraveling (it has been replaced), now a headrest has the same problem. The rear view side mirrors malfunctioned (when you pushed to fold in one went in and one out).The navigation voice controls do not work as well as a mercedes and often do not understand commands. Also, the bluetooth does not work with most bluetooth phones-the screen locks up. Fans that cool the electronics are being replaced(I had to diagnose this prob myself even though 3 people had same prob LR no help, a seal at the windshield which makes road noise.For the money too many prob,more prob not list</t>
  </si>
  <si>
    <t xml:space="preserve">LRSC </t>
  </si>
  <si>
    <t>Glad we bought it</t>
  </si>
  <si>
    <t xml:space="preserve"> We are very happy with the LR3. It hauls our sail boat, take us off road to remote camp sites and gets us to the snow in comfort and style. The interior is very comfortable and suits our taste. We find the third row seats to be useful and comfortable for adults. It has been in the shop twice. The first involved a failed rear locker. The dealer's response was excellent. They swapped a rear end from an LR3 on their lot and got us back on the road within a couple of days. The second failure was a compressor. It was on back order but was fixed as soon as it arrived. No other problems. If it continues to run well we will be happy. We plan to keep it for a long time.</t>
  </si>
  <si>
    <t xml:space="preserve">disappointed </t>
  </si>
  <si>
    <t>Don't even consider this vehicle</t>
  </si>
  <si>
    <t xml:space="preserve"> I owned a 2003 Freelander and had to get rid of it. At 65K The head Gasket went. It was to Land Rover multiple times and they could NOT diagnose it. I had to personally tell them that the coolant was going into the oil because I took an oil sample. After they diagnosed the head gasket , they would not garantee the repair. The total for the repair was $2800. It ate brakes and rotors , I had electrical probs including the radio cutting out when it rained. I thought Land Rover was reputable and they would sell a reliable vehicle. I was wrong. I can go on and on . . .buying this vehicle was a MAJOR mistake.</t>
  </si>
  <si>
    <t xml:space="preserve">LOSER </t>
  </si>
  <si>
    <t>BIG joke---on me</t>
  </si>
  <si>
    <t xml:space="preserve"> We have had the car for a year, and we have taken it in on 7 occasions, most of the things were repeats, squealing brakes, which are apparently normal! Sometimes sticky and sometimes mushy. The traction control turns itself on and off at will. The rear door won't unlock, the window goes down at will- pretty much all things electric don't work. The seatbelts don't work, and the airbag didn't deploy in a wreck. Also the speakers sound like they are blown and always have. The dealer could care less, the mechanics come up with completely assinine excuses for things- when they aren't being extraordinarily rude-don't expect help from the big co. either-nobody will help</t>
  </si>
  <si>
    <t xml:space="preserve">SJB </t>
  </si>
  <si>
    <t>Love our LR3</t>
  </si>
  <si>
    <t xml:space="preserve"> We looked at and drove every 7+ passenger SUV before buying the LR3. Our final choice was between the Lexus GX470 and the LR3. Adults can actually sit in the rear seats of the LR3 and the seats fold completely flat and you wouldn't even know that they are there. When they are upright they have a footwell. I have more room in the back seats of my LR3 than my brother does in his Yukon and I'm pretty sure I could park my LR3 inside of his truck. And that's really where the LR3 stood out for us. I never feel like I'm in a truck. The over the hood visibility is tremendous, the ride, while tight, is smooth and quiet. We often get 20 mpg on the highway... on and on and on, we love the LR3</t>
  </si>
  <si>
    <t xml:space="preserve">TL </t>
  </si>
  <si>
    <t>NOT QUITE SURE?</t>
  </si>
  <si>
    <t xml:space="preserve"> I come have had 2 Porsches, 5 BMW's previous to the Disco. I have always admired its unique design, quite eclectic, old world British design that has refused to give into recent silly modern morphisms. The interior design is also very luxurious and utilitarian, dual sunroofs, bun warmers, powered everything.. I find the Disco sluggish, have to keep it in Sport Mode most of the time, which further impairs the already embarassing gas mileage. I have found Land Rover to be second rate as far as service (compared to BMW and Porsche), they do not extend "Range Rover" courtesy and customer service to Disco owners. </t>
  </si>
  <si>
    <t xml:space="preserve">Kevin Pratt </t>
  </si>
  <si>
    <t>I've owned 60+ vehicles, this one's my favorite!</t>
  </si>
  <si>
    <t xml:space="preserve"> This is a luxury special purpose vehicle and I have assumed that Good Maintenance is a necessity. I suppose Repairs can be expensive but contrary to what I had heard, the durability and dependability of this vehicle has been amazing and I have a fully optioned HSE. Only normal maintenance has been necessary. I was a Jeep Lover and this is the evolution of off-road prowess and luxury in one package. Low center of gravity due to the aluminum body which is tough as nails, despite appearing top heavy it is not. The capability of the LR3 is awesome. Everything inside is well thought out without compromise. It turns heads everywhere I go. I have had 100k+ Porshe's that didn't have the social panache and fun factor of the LandRover at half the price. Nicest daily driver I've ever had. Looks, drives and feels like it did when new inside and out and after 10-years of motoring fun I still love this vehicle. The LandRover attracts admiration without the sneers I use to get in the Porsche. Until Rolls Royce and Hummer collaborate on an SUV, I can't imagine driving anything else.  After listening to everyone telling me to get rid of my LR3 (now 150k miles) I sold it. Worst mistake ever. It was still solid and probably would've ran another 10 yrs or more and I gave it away for wholesale value. What was I thinking.</t>
  </si>
  <si>
    <t xml:space="preserve">crusty444 </t>
  </si>
  <si>
    <t xml:space="preserve">what a machine </t>
  </si>
  <si>
    <t xml:space="preserve"> except for some minor problem this is the real deal a suv that puts an escalade to shame not too much bling but over all huge and impressive but with v8 gas is gas dont be surprised to be spending up to 90 a week on fuel especially if you have the aux tank over all i like it and the service from landrover dealership is top notch </t>
  </si>
  <si>
    <t xml:space="preserve">Kross98 </t>
  </si>
  <si>
    <t>Think Twice</t>
  </si>
  <si>
    <t xml:space="preserve"> I thought buying a Land Rover would mean minimal problems but this vehicle has given me more headaches than any vehicle I've ever owned. Bought it used in 04 and have had it in the shop at least 10 times since. Mostly mechanical problems such as window malfunctions, door locks, etc. Have problems with it starting on occasion but LR says they can't find a problem. Very disappointed with the reliability of this SUV and usually disappointed with the customer service as well. Think twice before buying this vehicle. </t>
  </si>
  <si>
    <t xml:space="preserve">Janet &amp; Dave </t>
  </si>
  <si>
    <t>Love it so far...</t>
  </si>
  <si>
    <t xml:space="preserve"> We have been a long time Jeep family (owned 4) and were looking at the Commander. For the same price we were able to get a 2005 new LR3 - no comparison! The ride is amazing, the level of service from the dealership second to none, and the third row is extremely comfortable. I am 6'2, 240 and have ridden in the 3rd row - I can't do that in any other SUV in this class. I would recommend this vehicle to anyone looking for a comfortable, luxurious vehicle, whether an SUV or not.</t>
  </si>
  <si>
    <t xml:space="preserve">Barry </t>
  </si>
  <si>
    <t>Favorite vehicle to date!</t>
  </si>
  <si>
    <t xml:space="preserve"> This is the first vehicle I've owned that I actually like the more I drive it. I use it for every-day driving, hunting in EXTREME off-road conditions and even towing my 22' ski boat every now and then. I own many vehicles including off-road 4x4 trucks and I've found the capabilities of the LR3 are MUCH better than the pickups for hunting - and way more comfortable! Driving horizontally on steep hillsides is unbelievably comfortable due to the air-suspension self- levelling system. This is my first Land Rover product but I think I'm going to ditch the '08 Lexus and replace it with the '09 Range Rover for the "family" vehicle. </t>
  </si>
  <si>
    <t xml:space="preserve">LoveMyLR4 </t>
  </si>
  <si>
    <t>Still Love My LR4</t>
  </si>
  <si>
    <t xml:space="preserve"> About 6 months and 9000 miles later,I still love my LR4 as much as when I bought it. Maybe more! You can read my original review below.</t>
  </si>
  <si>
    <t xml:space="preserve">JDH </t>
  </si>
  <si>
    <t>LOVE it!</t>
  </si>
  <si>
    <t xml:space="preserve"> Wow, what an amazing car. I love everything about it! Gas mileage is expected, but we knew that going into the purchase. After coming from an 02 LX470 and handing it down to our daughter, this is a definite improvement. By far the nicest car we have ever purchased. Luxury, yes. But, living in AZ, we have taken it off-roading a few times. Very capable as that was what the car was built for. It's too bad that most of these don't leave the pavement and parking lots, owners don't know what they're missing. Have yet to experience the "legendary reliability", as we haven't had one issue yet other than routine maintenance (purchased 6/08). Even so, it can't be worse than our 750li.</t>
  </si>
  <si>
    <t xml:space="preserve">Hardest Dog </t>
  </si>
  <si>
    <t>My '04 Rover</t>
  </si>
  <si>
    <t xml:space="preserve"> This is my first Land Rover, and I love the way it drives and manuvers through traffic. The body style stands out proudly and demands respect. I am looking forward to taking it off road in the near future! Catch you on the trail.</t>
  </si>
  <si>
    <t xml:space="preserve">aesko </t>
  </si>
  <si>
    <t>Better than the Discovery by a mile</t>
  </si>
  <si>
    <t xml:space="preserve"> Purchased as a demo model, so it had a few miles on the odometer. We have previously owned a 95 Discovery, and a 02 Freelander. Land Rover seems to have done its homework this time. The overall fit and finish is far superior to LR's previous offerings,and the 300 hp on tap is just about right. For a SUV this size it handles great. However I'm not so sure about the durability of the electronics. Overall we are quite happy with the purchase of this vehicle, however LR could have done a few things better, the third row should have come as a no cost option, and the lack of a SIRIUS radio system is well just dumb. I mean GM offers XM on even its base cars. I hope it holds up better then its previous offering</t>
  </si>
  <si>
    <t xml:space="preserve">mneil </t>
  </si>
  <si>
    <t>All Weather Champ</t>
  </si>
  <si>
    <t xml:space="preserve"> Bought this vehicle used from a non-LR dealer with 35k. It seems that many of these vehicles are now coming off lease and are good bargains, and may still be under warranty (like mine) for at least another year. Dealer has been very helpful. Vehicle is smooth, comfortable, and glides up snowy and slippery roads when other vehicles are left spinning their wheels (although the computer takes over and limits your ability to accelerate). I can't say enough good about this vehicle. It is a comfortable, all weather champion.</t>
  </si>
  <si>
    <t xml:space="preserve">LovemyRRS </t>
  </si>
  <si>
    <t>This Awesome Range Rover Beats My Old X5</t>
  </si>
  <si>
    <t xml:space="preserve"> I was fairly satisfied with my old X5 BMW until I drove this awsome vehicle. It fits like a glove with a solid luxurious interior and confident road position. I was particularly impressed with performance during our first snow storm when I engaged the terrain response system. The Rover grabbed the road like a tank and showed no sign of slipping or sliding despite icy conditions. Any vehicle this complex is bound to have some adjustment issues, and the dealer has been very attentive. It stimulates autophile interest, and I have yet to see another one on the road.</t>
  </si>
  <si>
    <t xml:space="preserve">Guess402 </t>
  </si>
  <si>
    <t>Better than my range rover and ML500</t>
  </si>
  <si>
    <t xml:space="preserve"> This is far and away the best all around SUV on the market today</t>
  </si>
  <si>
    <t xml:space="preserve">mike </t>
  </si>
  <si>
    <t>Great vehicle</t>
  </si>
  <si>
    <t xml:space="preserve"> Love the looks, great ride, outstanding in the snow. Can't beat the 3rd row seats, almost bought the Lexus 470, glad I didn't. Must have better fuel mileage. </t>
  </si>
  <si>
    <t xml:space="preserve">Steve McNair </t>
  </si>
  <si>
    <t>Range Rover Review</t>
  </si>
  <si>
    <t xml:space="preserve"> I have been pleased with my ownership experience. This vehicle offers the rare combination of prestige, sportiness, and utility. It is at home on the freeway and on city streets. My only suggestions for improvement is more cargo and storage space. The glove box is woefully small and other than the center console, there is no other place to store anything bigger than a credit card. The other suggestion is to make the navigation system more user friendly. This car is extremely nimble, considering its imposing weight. The only reliability issue I have had has been a problem with the tailgate latch not closing completely. The problem was repaired at the dealership to my satisfaction.</t>
  </si>
  <si>
    <t xml:space="preserve">Razor </t>
  </si>
  <si>
    <t>Better than ever expected.</t>
  </si>
  <si>
    <t xml:space="preserve"> I had previously owned an LR Discovery and wasn't too thrilled with the design or performance. I thought I'd never own another LR until I saw the Sport. I had to see it. Then had to drive it. Then had to own it. The car is incredible. Most nimble SUV on the planet and with classy style to boot. Plenty of power, interior space, and creature comfort features.</t>
  </si>
  <si>
    <t>New Range Rover Sport HSE in California</t>
  </si>
  <si>
    <t xml:space="preserve"> I have about 2,000 miles on the new HSE. Terrific SUV. Previously have had Yukon, GMC Envoy, and BMW X-5 3.0. This vehicle makes the others look, drive and feel cheap IMO. Love the styling, the "Luxury Package" option is a MUST! Much better grade/quality of leather in the luxury option, as well as the "turning" bi-xenon headlights. Wonderful german-made ZF 6 speed automatic. Great air suspension ride. Also have this same supension in my Bentley Continenatal GT and Mercedes S55AMG. Makes THIS S.U.V. drive like a car, not like a truck. IMO, RIP-OFF $130 for injection molded plastic "cradle" that you MUST have to mount the Nokia phone to this model! I love this SUV!</t>
  </si>
  <si>
    <t xml:space="preserve">platnim </t>
  </si>
  <si>
    <t>RR Sport SC</t>
  </si>
  <si>
    <t xml:space="preserve"> I was hesitant to trade in my M3 for a family car, but have been extremely pleased with my RR Sport SC. It has more than enough power/performance at any speed to satisfy, has the ability to travel in any enviroment, seats five and has the "park it in the front" apeal to the valet parkers anywhere I go in sin city. Who could ask for more?</t>
  </si>
  <si>
    <t xml:space="preserve">Arch North </t>
  </si>
  <si>
    <t>It's not just the cupholders</t>
  </si>
  <si>
    <t xml:space="preserve"> We love our LR3 just because it's a great car to drive. It's unbelievably smooth on the highway due to the air suspension, and a push of a button raises it for off road driving. The engine barely makes a sound when it's idling, and is matched with the transmisson so nicely that you barely feel feel it shift. The sound of the engine under accelleration is symphonic! We've owned the car for about a year and a half now, and still feel like we're going on vacation every time we get into it.</t>
  </si>
  <si>
    <t xml:space="preserve">dole </t>
  </si>
  <si>
    <t>qualitty</t>
  </si>
  <si>
    <t xml:space="preserve"> I traded in an escalade I am very surprised how much more solid and higher quality the range rover is. I drive a 645 bmw and I think the build quality is better on this vehicle.</t>
  </si>
  <si>
    <t xml:space="preserve">Gillz </t>
  </si>
  <si>
    <t>First 5000 miles</t>
  </si>
  <si>
    <t xml:space="preserve"> Have gone offroad (snow/rock) as well as 1500mi mountain / freeway drive so put the new LR3 through the paces. Result is a very comfortable, pleased customer. No problems to speak of, just a rattle behind 2 speakers which the dealer fixed.</t>
  </si>
  <si>
    <t xml:space="preserve">uly48 </t>
  </si>
  <si>
    <t>Incredible Automobile.....</t>
  </si>
  <si>
    <t xml:space="preserve"> Purchased the 2008 Limited Edition Sport and it is wonderful. Have over 12K miles already and have not had one (1) problem. It drives as well as any vehicle I have ever owned. SRT8,Audi RS6,Boxster. All were wonderful in their own right but there were really no comparisons. </t>
  </si>
  <si>
    <t xml:space="preserve">Wonderful Vehicle </t>
  </si>
  <si>
    <t>Good Vehicle</t>
  </si>
  <si>
    <t xml:space="preserve"> It's a good vehicle we drive it up and down the east coast and can get 20.4 MPG. It's also nice with the over-the-head DVD player which makes the rides better. I like all of the features on the SUV. It's a very smooth ride.</t>
  </si>
  <si>
    <t xml:space="preserve">Dante LaTerra </t>
  </si>
  <si>
    <t>Never buy any other SUV</t>
  </si>
  <si>
    <t xml:space="preserve"> My 1998 Range Rover is the perfect car for me. When you think performance you cannot think about handling because it can be alittle sluggish. However that sluggish ride is made up for by the vehicles incredible comfort. When you think performance for this vehicle you absoultely must think of limitless terrain that you can navigate through in this SUV. This vehicle is comfortable, it has an incredible sound system, it filters the air outside before it comes inside, it goed up and down by the push of a button, and is built like a tank. You cannot beat the quality of this car, and most importantly you cannot get more luxury for the money! It is an excellent value!</t>
  </si>
  <si>
    <t xml:space="preserve">Karen C </t>
  </si>
  <si>
    <t>A Rose among the Lemons?</t>
  </si>
  <si>
    <t xml:space="preserve"> I bought my Freelander even after reading the less than stellar reviews I found on the internet. Now I wonder if people were trying to hide something - I LOVE THIS CAR! The handling is superb, the leather interior, heated mirrors and seats, and awesome stereo system (6 cd changer) make it a dream to drive. I'm getting ~22 miles to a gallon - way more than posted by others. My only beef (and it's a small one) is that I wish it had a little better pickup when pulling out. But at highway speeds it can't be topped, and I've easily avoided several dicey situations with it's fast, accurate response. Buy one!</t>
  </si>
  <si>
    <t xml:space="preserve">Range HSE </t>
  </si>
  <si>
    <t>Best Luxury SUV</t>
  </si>
  <si>
    <t xml:space="preserve"> The Range Rover combines great performance, style and capability. Especially the quality of the interior and the sound of the Harman Kardon system are unmatched by any other luxury SUV. Back seat passengers love the heated rear seats in the wintertime. The bluetooth telephone system connected easily with my iPhone and provided good call clarity (people are mostly unaware that I'm speaking with them on the handsfree system). I have found the Range Rover to be surprisingly agile. The cornering ability is impressive for such a large SUV. Driving around town I usually average between 14mpg-15mpg (this is with no highway driving). </t>
  </si>
  <si>
    <t xml:space="preserve">forester2 </t>
  </si>
  <si>
    <t>Fun to Drive</t>
  </si>
  <si>
    <t xml:space="preserve"> This is a fun car to drive and is amazingly capable. It is truly a 4X4 and is not just a car with an all wheel drive attached. It handles like a sports car around town and a jeep off road. I have been driving 4X4s at work for near 35 years and can't believe how this rig takes all the drama out of muddy roads. This is a real 4X4 and Land Rover stuffed in about every technical option available somewhere into this high quality rig. No problems so far.</t>
  </si>
  <si>
    <t xml:space="preserve">Ellie Higginbotto </t>
  </si>
  <si>
    <t>Some good, some bad</t>
  </si>
  <si>
    <t xml:space="preserve"> Bought in 2012 with 94,000 miles. Currently at 120,000. The Good- This car is my personal listening room; the sound system is incredible, one of the best I've ever heard in a car. I have the cold weather package and the seats warm up so fast and the defroster a for the windshield and rear are quick as well. Off road, this car is a beast! Even without mudding tires I have never had a moments hesitation, from knee deep mud to deep snow to off roaring on the side of a mountain. It's so comfortable and the way it handles has me weary to ever let the car go. The double sun roofs bring tons of natural light into the car and the visibility is excellent. I turn heads when I drive around town. Tons of small perks as well. I really do love this car. Now, The Bad-EXPENSIVE to have worked on. Most mechanics will not work on them as the software required is incredibly expensive for them to purchase. Since I bought the car I have had to replace- Brakes, rotors ($800), new key fob ($425), gear shift spring broken ($800), fob insert detector ($600), rear ball joints ($1200). Also, the spring is broken in my front right; sheared right in half. I'm driving with it now and it's fine: no sounds or decreased performance, but I'm looking at $2200 plus to have it (and the other front) replaced. Yow. That's a lot in 30,000 miles in my experience. Resale is rough on them because of the cost to fix. I love how this car drives and I can haul kayaks, SUPs, my dog, etc.. Without problems. I want to keep fixing it forever, but I will eventually have to make a smart fiscal decision. Oh, and for the gas haters--I get about 17 city and 23-24 highway. Not bad, considering the car weighs 2 tons. You will win if you are in an accident. That alone makes me feel so safe, and if you've ever been in a bad car wreck you know how important it is to feel safe afterwards.Update-car is now at 126,000 miles and the rotors are toast. That's 30,000 miles on them. O2 sensor went out ($500) replacement and the exhaust is getting noisy. Someone also keyed my front right panel, but I'm not even going to try to figure out how much that will cost. Probably going to sell the car soon; cost of fixing everything will total the car out. It still drives nice and is so comfortable. I will miss this car, but not the expense.</t>
  </si>
  <si>
    <t xml:space="preserve">two time owner </t>
  </si>
  <si>
    <t>2006 Range Rover</t>
  </si>
  <si>
    <t xml:space="preserve"> Excellent SUV, if you are looking for the best SUV on the road the Range Rover is it. This is my second Range Rover and it does not disappoint. Compared to the Lexus, and BMW it is the better vehicle and the dealership stands behind the service from delivery to service. </t>
  </si>
  <si>
    <t xml:space="preserve">kcheree </t>
  </si>
  <si>
    <t>My First Little Landie!!!</t>
  </si>
  <si>
    <t xml:space="preserve"> What can I say, I have driven' a lot of trucks, fire trucks, suvs, cars, sports cars, customs, and off road vehicles. I Love this LR2. I am short so as I love a lifted truck I no longer love to climb in or out of any vehicle. This, I just slide in and out with no trouble. Every control is within comfortable reach. Living in Minnesota and as cold as it gets here I was thinking of installing an automatic start to this beauty. I found it heats up so fast I shouldn't even bother, especially with the cold climate package. It picks up speed right away, highway driving is a breeze with lane changing, merging, she gets along great with all weather driving on the hwy too! The Alpine sound system is so clear I often thought I was hearing other noises, nope, was so crisp I never noticed all the sound in a piece of music in another vehicle. Best purchase of this year. Ok, for the tough love, if it is not taken care of properly, it will cost more than other domestic suvs/trucks but with all of the amazing features and feel, to me it is worth it. I will be looking for another when it is time. *****Update **** It has been one year now and I love this LR2 as much as the day I bought it!</t>
  </si>
  <si>
    <t xml:space="preserve">lenny </t>
  </si>
  <si>
    <t>Dont waste your money</t>
  </si>
  <si>
    <t xml:space="preserve"> Dont waste your money....I have had nothing but problems with this SUV since day 2...the voice recognition does not recognize,,,the phone system is usless. The on board computer has froze up enough times to make you go crazy....Either I have a Lemon or the bugs in the electronics were never tested before mass production....I love the driving and comfort, but the electronics braking down all the time is enough for me to reurn the car if I could.</t>
  </si>
  <si>
    <t xml:space="preserve">Dave W </t>
  </si>
  <si>
    <t>Beats the competition, hands down!</t>
  </si>
  <si>
    <t xml:space="preserve"> When I first saw the RRS I knew this was the one. I remain impressed with the AWD technology as well as the verifiable reputation that Land Rover has for "getting you there and back" This is one of those cars that after you lock it and walk away, you look over you shoulder to check it out.</t>
  </si>
  <si>
    <t xml:space="preserve">renaldop </t>
  </si>
  <si>
    <t>King of the Hill</t>
  </si>
  <si>
    <t xml:space="preserve"> I love my Range Rover. It is fun to drive both on and off road. I have a Lincoln LS V8 that I am planning to trade in, probably for another Range Rover (or Range Rover Sport). My RR has been in the shop a few times, but this is not out of the norm for such a highly technical masterpiece. Additionally, the top notch service at the dealership certainly helps. Ofcourse, they always provide either a Range Rover or LR3 for me to drive while my vehicle is being serviced. Although Lexus makes a "cute" and ¬ìinexpensive¬î SUV, it certainly doesn¬ít compare to the class and pedigree of the Range Rover. Range Rover is the best vehicle for a person that is willing to pay a little extra for the best.</t>
  </si>
  <si>
    <t xml:space="preserve">sanswooper </t>
  </si>
  <si>
    <t>Made the switch and love it!</t>
  </si>
  <si>
    <t xml:space="preserve"> After 10 years and 2 Toyota Landcruisers I was looking for something a little smaller, but with all the bells and whistles. The 2010 RRS has it all! Extended leather opt gives it as good a fit and finish as any MB, Caddy, or Lexus. Ride quality is definitely sporty and European, but not at the expense of luxury, and the exhaust note is aggressive but subtle. Surround camera system is a bit hokey until you need to parallel park in a tight spot. After a year and a couple dozen test drives the 2010 RRS beat the competition. I've had it for a month and still tell people I like better the more I drive it. </t>
  </si>
  <si>
    <t xml:space="preserve">HBR </t>
  </si>
  <si>
    <t>SAFE!!!!</t>
  </si>
  <si>
    <t xml:space="preserve"> I have always loved this car however I love it even more now that it saved my family. We were towing our travel trailer that blew a tire @ 65mph and rolled, causing the LR to roll (3x) as well and all of walked away!!! The state patrol said the LR was worth the money because any other car would have had severe to fatal injuries! When they sell the "steel frame" they mean it and we feel so blessed to have a fun but very SAFE car that saved our family!!</t>
  </si>
  <si>
    <t xml:space="preserve">kenjohnson1 </t>
  </si>
  <si>
    <t>Traded my Carrera S for more fun.</t>
  </si>
  <si>
    <t xml:space="preserve"> Just turned over my first 2,000 miles in my white and black Evoque Pure and I am totally adjusted to visability limits and the sound of the little 4 cylinder turbo...decided to think of it as the sound of economy rather than missing that Porsche Carrera sound of power.Several times daily I get compliments, Oooos and Aaahs, and comments like "Beautiful, Tight, Awsome".Driving slow or fast, the Range Rover Evoque handles it in style and comfort with a feel of total control and confidence.Gas milage is 30% better than my 06 Carrera S and I don't miss the speed because the Evoque is plenty fast enough and has great off line punch.Highest recommendation from me.</t>
  </si>
  <si>
    <t xml:space="preserve">Robin </t>
  </si>
  <si>
    <t>Westminster is a DREAM</t>
  </si>
  <si>
    <t xml:space="preserve"> This is where the rubber meets The Road The Dirt or The Rocks it is all OK here with a wonderful confident ride a feeling of adventure in absolute comfort... great panaramic view... I recommend the Westminster highly... it's a 10</t>
  </si>
  <si>
    <t xml:space="preserve">grampulla </t>
  </si>
  <si>
    <t>Love the LR3</t>
  </si>
  <si>
    <t xml:space="preserve"> Great car if you're buying it for the right reasons and not for a soccer mom/dad car. Might want to look elsewhere for that but if you're looking for an SUV that will support and active outdoors lifestyle or haul around 7 adults with no problem then this is your vehicle. I owned a 2000 Disco which I loved to hate but still decieded to take a chance on the LR3 and so far I am happy I did. Being a LR I did buy the extended warranty to 7yr/100000 and we'll see how it goes. Rear seats fold down completely flat and allow me to put up to 4-5 bikes in the back of the vehicle. I mounted fork mounts in the rear seats and now my bikes stay put. </t>
  </si>
  <si>
    <t xml:space="preserve">Thomas M </t>
  </si>
  <si>
    <t>Love this thing</t>
  </si>
  <si>
    <t xml:space="preserve"> I absolutely love this thing. It feels very responsive and comfort is second to none. We have put 25,000 miles on this thing since September and have had no problems this far. My previous vehicles were an 08 Cayenne and an 04 Jeep Wrangler. The Rover doesn;t handle as good on the road(its not a porsche) but I feel more at ease knowing I am in one of the best off road vehicles in the market and it is a hell of a lot more comfortable then the Jeep. </t>
  </si>
  <si>
    <t xml:space="preserve">upper midwest </t>
  </si>
  <si>
    <t>King of the Road</t>
  </si>
  <si>
    <t xml:space="preserve"> Was a Volvo wagon owner and follower but always admired Landrover. Was concerned about reliability, but after a bad dealership customer service experience at Volvo, I traded my vehicle in for a demo 2006 LR3. The ride is phenomenal. I'm 6'1, 205 lbs and there's nothing like Landrover headroom, they are second to none. The seats are firm and supportive, and the instrumentation clear. An extremely technologically advanced vehicle as far as stereo, electronic gizmos i.e. rain sensor wipers, backup alarm, air suspension, ride dial and things I'm still discovering! The lure was all servicing is complimentary during warranty. Can't wait for the Minnesota snows! </t>
  </si>
  <si>
    <t xml:space="preserve">weinsteinb </t>
  </si>
  <si>
    <t>Bring it back!</t>
  </si>
  <si>
    <t xml:space="preserve"> This is by far one of the best looking trucks ever made. The ladies love its sexy looks and the interior! Fantastic sound system! </t>
  </si>
  <si>
    <t xml:space="preserve">Jungle Fever </t>
  </si>
  <si>
    <t>Don't Front!</t>
  </si>
  <si>
    <t xml:space="preserve"> If you cannot afford a highline sport- utility vehicle do not buy one. This is NOT a KIA Sorrento, Suzuki, or a GEO Tracker. I have owned mine for 4 years and have had no problems even though I have well over 100k on it now. I regularly have the fluids changed and scheduled maintenance done. No it is not cheap. Do a True Cost of Ownership. If you live pay- check to pay-check you will not like the MPG. Again it's not Suzuki, KIA or GEO. I enjoy the vehicle and it is very comfortable. It is an all-weather, all-terrain SUV. Handling and torque is sufficient. You do not need to go 0-60 up a mountain in 4 seconds. Buy what you can afford , not what you want your friends to see you in.</t>
  </si>
  <si>
    <t xml:space="preserve">salyg </t>
  </si>
  <si>
    <t>A lemon</t>
  </si>
  <si>
    <t xml:space="preserve"> My husband purchased this car as a gift. It was a lemon. The engine was cutting off. They added a chip. Altitude problems they said. The navigation system went insane. Another chip was added. The radio got stuck on a single station and woul not turn off. It finally got fixed. the computer system was changing commands by itself...... the car was more at the shop that with us. Finally we got a new car through trade assist. We have has this one for 3 weeks. Engine light came on the other day. they said it was nothing. We will see...</t>
  </si>
  <si>
    <t xml:space="preserve">billb </t>
  </si>
  <si>
    <t>RR Sport Rocks</t>
  </si>
  <si>
    <t xml:space="preserve"> Simply a pleasure...Everthing about the car says luxury and cornering in this vehicle is a breeze. This SUV is made for someone looking for that "sport car feel" with all the off road capability. To me that gives you the best of both worlds. That being said if you need the the absolute best from both worlds don't expect this car to deliver. It is made to handle almost anything not outperform everything. </t>
  </si>
  <si>
    <t xml:space="preserve">tripper </t>
  </si>
  <si>
    <t>Worse vehicle ever</t>
  </si>
  <si>
    <t xml:space="preserve"> This has been a terrible vehicle. Since owning i have replaced the transmission at 45k, replaced air shock system, and now a new head gasket with only 72,000 miles on it and it has never been off road or out of the garage in the weather. Land Rover and Bear Valley Rover have not stood behind their product. It is a poorly made vehicle. I have owned BMW, Chrysler, Pontiac, Fiat, Oldsmobile, Buick and they were all better than this product. Even the car tag screw holes were drilled off-level so the car tag sits crooked.</t>
  </si>
  <si>
    <t xml:space="preserve">Charlie </t>
  </si>
  <si>
    <t>My RRS HSE</t>
  </si>
  <si>
    <t xml:space="preserve"> I bought this truck the weekend it was available to the public back in July of 2005. I can't tell you the goose bumps I'd get when people on the street turned their heads to check it out, saying, "I thinks that's the NEW Range Rover Sport", and "NICE TRUCK!" I still have the same sense of excitement every time I start the ignition now at 5,500 miles as I did the day I bought it! If you are looking for a sports sedan - scrap that - a sports car feel but in a full-time all wheel drive luxury SUV, this is your vehicle. I challenge you this...if you have the means, just test drive it and I bet you buy one.</t>
  </si>
  <si>
    <t xml:space="preserve">jjs57 </t>
  </si>
  <si>
    <t>Spot On</t>
  </si>
  <si>
    <t xml:space="preserve"> This vehicle was bought to replace the Lexus GX 470, it is far superior to the Lexus and it a real pleasure to drive. They thought of everything, already own the Range Rover and could not be happier with the new body style and cockpit design.</t>
  </si>
  <si>
    <t xml:space="preserve">Roverdawg </t>
  </si>
  <si>
    <t>Awesome Potential....</t>
  </si>
  <si>
    <t xml:space="preserve"> Great vehicle......when it's working. I love this car but I've had repetitive problems with the air suspension and some other issues. Unfortunately, despite mult. visits the suspension faults remain. Poor reliability on my particular vehicle (related to early build?. Also had the fuel tank recalled/replaced, susp. compressor replaced, front speakers replaced (rattling), hood release cable replaced (failed), rear distance parking module replaced (failed). And yet, I still would recommend this vehicle IF you buy a 2006/2007 and get the extended warranty. Glad I bought the extended warranty!</t>
  </si>
  <si>
    <t xml:space="preserve">John Paul </t>
  </si>
  <si>
    <t>Roving Rover</t>
  </si>
  <si>
    <t xml:space="preserve"> I can't say enough about how pleased I am with my Sport SC. Great fit and finish iside and out. Better than the 2007 full size Rover I owned which treated me well. I own a Vesuvius Orange and it turns heads wherever I go. </t>
  </si>
  <si>
    <t xml:space="preserve">Edward Blakely </t>
  </si>
  <si>
    <t>Great Ride</t>
  </si>
  <si>
    <t xml:space="preserve"> Buying a new one to replace this one!!!</t>
  </si>
  <si>
    <t xml:space="preserve">smith </t>
  </si>
  <si>
    <t>The best</t>
  </si>
  <si>
    <t xml:space="preserve"> This land rover is just like its older brother but is more sportier in the inside and out. It delivers the best quality performance you would like in the price range for this SUV. During the test drive, we went on a 70 degree angle which I thought we were going to tip but the sales lady assured me that these cars were made to do this off road activity and give a sporty atitude at the same time. It's not very powerful, I would compare the power to a BMW X5 3.0. However the Supercharged is very powerful like the X5 4.8. I give this car an A+ in all its capabilities and performance. </t>
  </si>
  <si>
    <t xml:space="preserve">lee crosse </t>
  </si>
  <si>
    <t xml:space="preserve"> Great Car</t>
  </si>
  <si>
    <t xml:space="preserve"> I love being in my RRS. Writing from the UK where I drive a diesel. 29 mpg on a decent run. After 24,000 miles in 7 months (including a 2500 mile round trip to Poland after having taken delivery of the car 2 days before) I can safely say this is the best car I've driven. Quiet and smooth and when cruise control set to 100mph on German autobahns it's a dream. Very few niggles in my first 24,000 miles: warning lights often come on for no reason; dipping wing mirrors sometimes don't come back up, and problems finding the correct snow chains. But otherwise this car is FAB!!!!</t>
  </si>
  <si>
    <t xml:space="preserve">BAM </t>
  </si>
  <si>
    <t>Great CUV with Offroad Capability</t>
  </si>
  <si>
    <t xml:space="preserve"> This is a great crossover SUV, maintains offroad capability while still offering a very nice onroad experience. I spent quite a bit of time comparing to RDX and X3 and test driving each, and disagree with the Edmunds review about "workaday" interior with the LR2 compared to the X3. The seats are great and the interior is sharp too. Acceleration won't be winning any races, but it's just fine for what it needs, I never feel like the engine is straining at any speed. Although the cargo space is listed as lower than the X3, it didn't really seem so after taking a look inside. I would definitely recommend this car to a friend.</t>
  </si>
  <si>
    <t xml:space="preserve">Erwin </t>
  </si>
  <si>
    <t>Positive news</t>
  </si>
  <si>
    <t xml:space="preserve"> This is my 13th Land Rover since 1987 and I can only say that the experience is getting more rewarding now the engine is "loose" and it really works like a gem. Interior feels great and works well and the profile of the car is a great design. The car feels solid and it navigates the Southern California freeways with ease. It is a perfect size for the busy roads. We have a 2003 Discover II (no problems whatsoever) and a 2003 Range Rover HSE in the garage. Other then the first Range Rover I never had any problems with the other Land Rover products. They are incredable vehicles, on road and off. Look forward to the new 2007 Range Rover as well. </t>
  </si>
  <si>
    <t xml:space="preserve">Gary Wood </t>
  </si>
  <si>
    <t>Love it!</t>
  </si>
  <si>
    <t xml:space="preserve"> Other than one misalignment of the sunroof (which has worked perfectly after repair), the LR2 has been a gem. I am completely satisfied and with close to 45K, it is still like new. We have driven it across country a couple of times without a problem. </t>
  </si>
  <si>
    <t xml:space="preserve">Mike </t>
  </si>
  <si>
    <t>range rover super</t>
  </si>
  <si>
    <t xml:space="preserve"> It is an awsome machine. This is my fifth Range Rover. Its beyond what I expected it to be, excellent acceleration, when your driving it you feel like your gliding, in a way its bad because you dont feel any thing and you might fall a sleep. But over all it a great suv.</t>
  </si>
  <si>
    <t xml:space="preserve">Anela Olsen </t>
  </si>
  <si>
    <t>Very satisfied</t>
  </si>
  <si>
    <t xml:space="preserve"> I owned a 2000 Range Rover and had nothing but problems with it but bought the new sport and love it the look is so sporty it looks very classy. I like it better than the big big body. </t>
  </si>
  <si>
    <t xml:space="preserve">LR2 Owner </t>
  </si>
  <si>
    <t>New</t>
  </si>
  <si>
    <t xml:space="preserve"> I have had my LR2 for a few days now and drove it from New Jersey to Florida and me and my wife are very happy. I have owned 8 cars in the past 10 years and this one is nice! I bought the car with 2000 miles on it and put about 1000 on it during our drive down. Don't listen to all the BS people put on here about how bad it is. Go Google the number one reliable car "Honda accord" and add problems into the search and you will see bad stuff. All cars have problems. The Landrover line of cars are nice and built solid. All newer cars have electrical issues and if you don't like it then purchase an antique car.</t>
  </si>
  <si>
    <t xml:space="preserve">Dominican LR3 Owner </t>
  </si>
  <si>
    <t>Range Rover Luxury for lower price</t>
  </si>
  <si>
    <t xml:space="preserve"> This Baby has nothing to envy the Range Rover, comfortable, fun to drive, driving in Semi Automatic Tranny is amazing, i love this vehicle, Bad: Fuel consumption for a V6 is kind of high but, the person who buys a vehicle oof this caliber knows they must spend money on fuel, if you are looking for a "Fuel Efficient" vehicle buy a Toyota Rav4 and take it offroad, Quality people, British Quality, the best offroading vehicle out right now, BUY IT NOW!!!!</t>
  </si>
  <si>
    <t>Love my Freelander</t>
  </si>
  <si>
    <t xml:space="preserve"> I love this SUV. It has been reliable, fun to drive and just all around a great car. Would definitely buy another one!</t>
  </si>
  <si>
    <t xml:space="preserve">Chris </t>
  </si>
  <si>
    <t>You only live once, buy yourself an LR3!</t>
  </si>
  <si>
    <t xml:space="preserve"> I love this car/truck. It has all of the creature comforts one could want, but the designers haven't forgotten what a Land Rover is supposed to be about. It is great for towing, slogging through a blizzard, and 4- wheeling in the national forest. It handles great, has a great sound- system, and ummm ummm, those heated seats in the front and back are great in Wisconsin winters.</t>
  </si>
  <si>
    <t xml:space="preserve">bigpapa </t>
  </si>
  <si>
    <t>2007 hse commuter, tow, family wagon.</t>
  </si>
  <si>
    <t xml:space="preserve"> So currently I have had my 07 have for about 2 years. Repairs are all standard maintenance stuff. Brakes, tires, oil etc. Find a local to work on these items or do yourself and it saves a bunch. The non standard items to watch is #1 the air ride. When air ride goes generally starts as a bag or valve and then will overwork your compressor and you will replace that too... This will run $2500 if you do the bags and compressor at the same time. Brake rotors are another one. If these go use the aftermarket upgrades out as they are far superior to the stock rotors.Other item is the sidemarker light. This this once it goes bad will haunt your dashboard display. This really needs to be a recall item...I now have 138000 on my hse and it runs great! I have towed a small bobcat tractor in excess of 6000 lbs. Even though the vehicle is rated for 7700 the hitch is probably only good for 5500 as you have to use an extender which lowers the capacity rating. I really use my hse for daily driver, heavy hauler and Saturday night pimp whip (so it has been called). Don't let all the negative hype keep you from buying one of these. If you want a ride that makes you feel good, can tow and get you from A to B with some style.... This is the right choice.</t>
  </si>
  <si>
    <t>Emasculated Range Rover</t>
  </si>
  <si>
    <t xml:space="preserve"> We recently traded our 2003 RR for the new '06 RR. This may have been a mistake. The biggest complaint has been in the drive train. The '03 RR was based on a BMW V8 from the 740 series. It had 286 hp. The car always seemed to have ample power and acceleration, no matter where you were in the RPM curve. The new '06 is based on a Jaguar/Ford V8. The spec sheet says 305 hp. Frankly, I don't think the engine puts out half that much. It feels anemic, has no pull through the gears. When you finally make the transmission kick-down, the gears seem to have the wrong algorithm. Land Rover probably couldn't afford the price of the BMW powerplant now that it is a Ford company. I miss my '03.</t>
  </si>
  <si>
    <t xml:space="preserve">PAM </t>
  </si>
  <si>
    <t>Worst quality 4x4xfar</t>
  </si>
  <si>
    <t xml:space="preserve"> Looks unique and feels great when it runs! POOR build quality and reliability. Roadside assistance called 4 times w/in 3 years. Towed to dealer 3 times! Trouble with engine, tranny, door speakers, brakes, antenna breaks often, hard top rattles, soft top a pain in the neck/plastic windows haze, engine has no oomf, wide turning radius, dated interior/controls, poor instrument lighting, need a key for gas- cap, dealer not helpful. Never buy again! Afraid to drive far from home.</t>
  </si>
  <si>
    <t xml:space="preserve">zamer1230 </t>
  </si>
  <si>
    <t>LR3 Review</t>
  </si>
  <si>
    <t xml:space="preserve"> I just switched from a Mercedes 500 to the LR3 and while owning the LR3 may not be the most fun in the summertime... try getting thru a blizzard with it...you'll be passing people as if it were flurrying out! The truck handles well for an SUV, and I have had most. The gas mileage is the only negative quality, but you are towing a great amount of weight daily...Kudos to the LR3!</t>
  </si>
  <si>
    <t xml:space="preserve">sculley </t>
  </si>
  <si>
    <t>Hey wht a car</t>
  </si>
  <si>
    <t xml:space="preserve"> this car is just so good you have to get on or else, but if i was u ii would buy the desiel instead for its off road and on road proformce, this range rover is also better than the hse or se discovery off road because of it short wheel base and lenght. the job that land rover have done is great you much get one </t>
  </si>
  <si>
    <t xml:space="preserve">RoverEnthusiasts </t>
  </si>
  <si>
    <t>Hands Down Best Luxury SUV</t>
  </si>
  <si>
    <t xml:space="preserve"> The ride is superb and very, very comfortable. Air suspension further enhances the feeling. No problems since the purchase date, and still rolling problem free. Off-road, the Range Rover performs as if it were a military jeep, effortlessly crossing downed trees and mud ruts. The gorgeous interior and jazzy exterior and mountain-goat like off roading abilities is worth the admission price of $70,000+(new)</t>
  </si>
  <si>
    <t xml:space="preserve">f-f-e </t>
  </si>
  <si>
    <t>2004 DISCO II SE</t>
  </si>
  <si>
    <t xml:space="preserve"> I bought this vehicle because of its super cool looks! So far it has been trouble free and a real pleasure to drive. The all wheel drive makes it an excellent vehicle to operate on or off road and it sticks to wet roads with no problem. The sound system is the best I've ever heard. I've owned several SUVs and this is my favorite!</t>
  </si>
  <si>
    <t xml:space="preserve">ADM HALSEY </t>
  </si>
  <si>
    <t>Hot fun in the summertime</t>
  </si>
  <si>
    <t xml:space="preserve"> So far, this vehicle is all it can be. The steering and brakes are excellent, ditto for overall handling &amp; response at all speeds. The sweet spot for maximum MPG on the highway is around 66-67 mph - I have cruised to the tune of 22.7+ MPG. Just don't drive like a fool around town and you may inch to 16 MPG. Nothing major to take issue with, aside from petty annoyances that were more than answered on the web site - excellent training videos for all aspects of the car. I came to aquire this car through a series of fortunate events, had I paid the full $62,000 I might be singing a different tune. I have driven many vehicles since 1970, now I get it about LR. Nice car if you can afford.</t>
  </si>
  <si>
    <t xml:space="preserve">Jaybird </t>
  </si>
  <si>
    <t>What are the complaints about?</t>
  </si>
  <si>
    <t xml:space="preserve"> I have had this vehicle for about a month now and am very impressed with it. I am averaging 23 mpg and no mechanical problems. I have read many negative reviews about this vehicle and have figured out why. First, this is not a sports car. I can see why people have to have engines replaced. The engine requires synthetic oil only. It has enough power to do the job but can see people flooring it all the time because it "just isn't enough" and that takes it toll on an engine, as is also true for the transmission. The brakes are disc- front/drum back so you cannot stand on the brakes all the time and not expect to replace pads very often. It's a luxury SUV treat it good, it will reciprocate.</t>
  </si>
  <si>
    <t xml:space="preserve">LoveMyRover </t>
  </si>
  <si>
    <t>Love My Freelander!</t>
  </si>
  <si>
    <t xml:space="preserve"> I've had mine for 4 years and have not had any problems with the engine or any of the technical stuff (power windows, etc). I do a lot of trail blazing and this car has gotten me places other SUVs can't (or won't) go. While I feel bad for those who have obviously gotten cars with factory defects, don't let that deter you from buying this very fun car! </t>
  </si>
  <si>
    <t xml:space="preserve">Scott </t>
  </si>
  <si>
    <t>Not much room</t>
  </si>
  <si>
    <t xml:space="preserve"> This was my wife's truck. We traded it in this last week because it's not comfortable for a 6'3" broad shouldered man, and because the local land rover dealership stated that it is normal for these trucks to need new rear brakes and rotors at 40,000 miles. It has a recurring issue of brake squeak which the dealer said they could fix for $250.00, but that it was not covered under warranty (5yr 50000 miles). It's had to have several oil leaks repaired (Oil pan, front differential) under warranty. I would not recommend this truck unless you buy it somewhere other than a Land Rover dealership, are small to medium build and are related to a Land Rover mechanic.</t>
  </si>
  <si>
    <t xml:space="preserve">Bill H </t>
  </si>
  <si>
    <t>Fantastic SUV for City or Mountains</t>
  </si>
  <si>
    <t xml:space="preserve"> Find a good mechanic. Land Rover parts are pricey. But otherwise, this is an awesome vehicle that looks great, drives great, handles about anything you throw at it... from snowy mountain trails to looking good when handing the keys to a valet!</t>
  </si>
  <si>
    <t xml:space="preserve">Trisha </t>
  </si>
  <si>
    <t>Beware</t>
  </si>
  <si>
    <t xml:space="preserve"> Transmission and transfer box are not lubricated and the splines will DISCEINGRATE AND LEAVE YOU ANBANDONED ON A death HIGHWAY OR ALL ALONE WHERE THERE IS NO CELL PHONE COVERAGE...KEEP FOOD AND WATER WITH YOU ALL THE TIMEs! And a gun for safety</t>
  </si>
  <si>
    <t xml:space="preserve">powershopper </t>
  </si>
  <si>
    <t>wouldn't buy one</t>
  </si>
  <si>
    <t xml:space="preserve"> The test drive was impressive so much so that you could visualize yourself driving on the off-roads on the weekends but discover there is no compass! The windshield sensors don't work right and so you have to manually operate them which can be hazardous on long drives. (There is no intermittent control) I've had the car for three months and it has been in the shop for at least 3 weeks. Lots of trouble with the compressor and rattles we can't get rid of. There are a lot of blind spots. Should be more luxurious for the price. Hard to find climate control buttons. Doesn't have a lot of pick up for a V 8. Car has a nice exterior appearance. I'm a little worried about taking it on a long trip. </t>
  </si>
  <si>
    <t xml:space="preserve">Jim D </t>
  </si>
  <si>
    <t>Bullet proof</t>
  </si>
  <si>
    <t xml:space="preserve"> I bought two for my business. Both have had zero issues. Handling not as sharp as my old FX35 but the car feels a lot more expensive.</t>
  </si>
  <si>
    <t xml:space="preserve">Happy Camper </t>
  </si>
  <si>
    <t>Nice Sled</t>
  </si>
  <si>
    <t xml:space="preserve"> I grabbed one of the first Sports to hit the lot in LA and have zero regrets. This SUV is a superb driving machine. But it's not until you het the rain, mud, snow, and ice that you know you got what you paid for - its off-road prowess is unequalled. An unsurpassed engineering marvel! And it looks and drives great, too. Handles like a sport car and accelerates like one, also.</t>
  </si>
  <si>
    <t xml:space="preserve">headhunter </t>
  </si>
  <si>
    <t>Unbelievable</t>
  </si>
  <si>
    <t xml:space="preserve"> Being a previous owner of 4 Range Rovers and the BMW one can appreciate the differences between them.First off build quality has without a doubt improved through the years, the terrian response system for off roading is nothing short of stellar, and yes i really take it off road. The redesign of the a- pillar has quieted the wind noise nicely from the 2003 rover. The rrs has more room than the X5, rides better etc. A friend has the cayenne s very similar performance with the rover having a much better package (upscale in every department). In short a great car!!!</t>
  </si>
  <si>
    <t xml:space="preserve">johnyesnot </t>
  </si>
  <si>
    <t>Pleasure to Drive</t>
  </si>
  <si>
    <t xml:space="preserve"> I brought this truck in Atlanta, Ga., drove to NYC. Felt like I was driving around the corner. Later a couple codes, misfiring, cost $600 to fix it . After that no problems, strong engine, comfortable, nice features. It is a pleasure to drive, own, etc. For sure high class. Highly recomended. </t>
  </si>
  <si>
    <t xml:space="preserve">Gunner Conway-Davenport </t>
  </si>
  <si>
    <t>If you get one, read the drivers manual...</t>
  </si>
  <si>
    <t xml:space="preserve"> Like to tinker and tow stuff this truck/suv is for you. We love our 2002 Disco II...Off Road Awesomeness in no way not meant to be a daily drive. We knew that going in and bought it last week. This week I took it to a Rover specialist who replaced the fan belt and front o2 sensors, 400$. He knew we had a coolant leak somewhere. Got home and I found the leak. The thermostat. No biggie. There was a new one left in the truck. I replaced it in an hour. Should you get one, read the manual. Learn how to drive it. Learn to put liquids into it (they leak), change filters, change plugs and wires, thermostats and hose. Keep it maintained. Change all of the plastic hoses with rubber hoses and so on. Change out all of the original parts with OEM parts. Don't take it to a dealer take it to a Rover geek and pay less.</t>
  </si>
  <si>
    <t xml:space="preserve">jakesmom </t>
  </si>
  <si>
    <t xml:space="preserve"> I LOVE my Rover. I feel very safe and secure w/my toddler anywhere we go, what-ever the weather. I will never feel comfortable in a smaller car again. BUT when it comes time to pay the piper, I pay BIG. Brakes and tires are very costly. "Routine" maintenance will drop you to your knees ($800 for 65k checkup!). It's an expensive car, so expect to pay for it. You will pay an extra $100 a month if you average out your repairs and maintenance and $200 a month for gas. Get the extended warranty!! I dropped a drive shaft @ 70k.</t>
  </si>
  <si>
    <t xml:space="preserve">Gem Elliott </t>
  </si>
  <si>
    <t>Money pit</t>
  </si>
  <si>
    <t xml:space="preserve"> These types are only good for one thing and that's leasing. Make sure to get out of this vehicle by the time the warranty is up. The engine works well but all of the peripherals along with electronics are suspect. Also the air suspension will fail around 80K miles. The dealer freely admits to this. Each corner is $1500 to repair. So you'll end up spending about $6,000 on all for corners at some point. Then you will most likely get the dreaded steering column lockout. This is actually a safety feature that eventually craps out. Replacing this unit with a new one is $6,000. If you're smart you can get a salvage unit for around $1200 and then spend another $500-700 on installation or try doing it yourself. Of course that's if you get one that works to begin with. The car's electronics are also very temperature dependent. Here in Chicago it suffers from many cold related ailments. The rear trunk section will get loose and will need to be rebuilt at some point before 100K miles.</t>
  </si>
  <si>
    <t xml:space="preserve">Range Rover HSE </t>
  </si>
  <si>
    <t>Excellent Vehicle</t>
  </si>
  <si>
    <t xml:space="preserve"> This has to be one of the finest automobile experiences I've had in a very long time. I had spinal surgery several month's before my purchase and this was the only car that could give me the confidence to get back on the freeways and streets again. I highly recommend this vehicle to anyone contemplating a purchase of one of the best SUV's out there. </t>
  </si>
  <si>
    <t xml:space="preserve">George Jordan </t>
  </si>
  <si>
    <t xml:space="preserve"> The range rover is a comfortable vehicle that is quite fun to drive. Also makes quite the statement driving around town.</t>
  </si>
  <si>
    <t xml:space="preserve">William Chaney </t>
  </si>
  <si>
    <t>If it is good enough for the Queen of England....</t>
  </si>
  <si>
    <t xml:space="preserve"> Check to see if the air suspension pump has ever been replaced. The pump alone with installation and software will put you back $1500 - $2010. I have owned my LR3 for 6 years and its awesome. This is a very solid truck that can handle any obstacle in its way. If it can't go over the hill, it will flatten it. Great cargo room and the best family car hands down. Opt for the HSE. The stereo, climate controls, fridge, heated front windshield, 3rd row..... worth every penny. I would buy another in a heat beat.</t>
  </si>
  <si>
    <t xml:space="preserve">goski </t>
  </si>
  <si>
    <t>Just Awesome</t>
  </si>
  <si>
    <t xml:space="preserve"> What powererful and smooth engine!! The ride is pure lux and the RR handles beautifully in the mountain environment and in the big city. Truly, the finest SUV on the planet!!</t>
  </si>
  <si>
    <t xml:space="preserve">Suzq </t>
  </si>
  <si>
    <t>The best Truck I've Owned</t>
  </si>
  <si>
    <t xml:space="preserve"> In my years of truck ownership I've owned them all. Land Rover is by far the best. This car drives like my son's BMW three series on the road, and better than my old Hummer off road. People trip when they see this car; which is its only down side. There's constantly finger prints on my windows. The seats are really comfortable, even on a straight through 1,000 mile road trip. It handles great in all weather, and like a dream in the rockies. Only minor complaints for this car like the cupholder, but nothing to cry about. I've only had to bring it in to the dealer for the oil change.</t>
  </si>
  <si>
    <t xml:space="preserve">roversocal </t>
  </si>
  <si>
    <t>Drive Around with Class &amp; Style</t>
  </si>
  <si>
    <t xml:space="preserve"> The car is BEAUTIFUL!! I can't believe its mine for only 30k. I just stare it at sometimes. Neighbors think I am noveau riche. People everywhere look at you different when you step out of a Rover. Apart from a new Jag or Rolls Royce there is no other feeling of pride &amp; prestige. Yes, it does have a few reliability issues but my friends who have 2009 and newer have 0 problems but paid 75k. The pros outweigh the cons. If you are thinking about buying 1, do it!! You live only once. Just don't take it as daily commuter and the drive-thru. Use it on weekends on special occassions</t>
  </si>
  <si>
    <t xml:space="preserve">happy </t>
  </si>
  <si>
    <t xml:space="preserve"> Traded in our Sleepy Lexus LS430. This car is in a word Great. Always wanted one now I am sorry we waited for so long! Drives great very smooth. Great amenities. Great Color combinations.</t>
  </si>
  <si>
    <t xml:space="preserve">JoBob </t>
  </si>
  <si>
    <t>Lots of HP, at your command !!!!!</t>
  </si>
  <si>
    <t xml:space="preserve"> I own the '06 supercharged. i've never been in control of so much horsepower (400hp).I beat sport cars, trying to show -off.only downside that i've noticed since i've had it is , console compartment places, for example..places to put small things that you would use with-in 3-4 days at a time.</t>
  </si>
  <si>
    <t xml:space="preserve">Laureate2 </t>
  </si>
  <si>
    <t>New From the Inside OUt</t>
  </si>
  <si>
    <t xml:space="preserve"> I remember test driving the first Range Rover Sport, and leaving confused as to how they could name such a slow vehicle "sport." Finally the 2010 version earns the name. The 5 Liter engine provides plenty of punch which actually seems faster then the 7.2 0-60 listing. Even better, the interior finally looks and acts like a luxury vehicle. Big touch screen, leather &amp; wood, keyless entry and the Ipod, USB docks. I just wish there was a little more differentiation between this one and it's predecessor. Only a trained and peering eye picks up on the subtle styling cues. If you're on the fence about this car, have the salesperson take you on the off-road track. You'll be sold. Cheers</t>
  </si>
  <si>
    <t xml:space="preserve">Richard </t>
  </si>
  <si>
    <t>Everything you want ++++</t>
  </si>
  <si>
    <t xml:space="preserve"> I have the 2006, Jag engine - I was a little suspicious at first but the 6 gears are smooth and give plenty of power when needed. I had my 2000 RR 'til this one and I am pleased to say "you still feel like you are driving a RR, but now it is refined and all the old frustrations and niggly designs have been corrected".</t>
  </si>
  <si>
    <t xml:space="preserve">Donnie </t>
  </si>
  <si>
    <t>Best over</t>
  </si>
  <si>
    <t xml:space="preserve"> Owned previous model, 2004 before interior update and this one is the best ever. Even the floor mats exude quality. Fit and finish is probably the best I've seen in a long time. Owned Lexus LX470 and it is just a plastic Toyota upside this vehicle. The constrasting stitching, smooth drivetrain is second to none. Expensive, but worth every penny!</t>
  </si>
  <si>
    <t xml:space="preserve">MR.D </t>
  </si>
  <si>
    <t>A true SUV, with a Punch!</t>
  </si>
  <si>
    <t xml:space="preserve"> I have only owned the car for a month with no problems to report. It is a 2011 RRS w/ Luxury Package, Fuji White w/ Almond interior. A different driving experience coming from a GL450, X-5 and a QX56. This is bar none the most fun to drive SUV with a build quality that can not be matched. With the 5 liter engine @ 375 hp definitely has enough power when you need it, the exhaust note sounds great when just at cruising speeds. The interior &amp; center stack is really situated nicely and has a regal look and feel as well. If you are in the market for a RRS go get one and don't waste time, hard to find, not that available.</t>
  </si>
  <si>
    <t xml:space="preserve">BK </t>
  </si>
  <si>
    <t>Fantastic powerful ride</t>
  </si>
  <si>
    <t xml:space="preserve"> Been driving my LR4 Lux for 2 weeks, nothing but good things to say, powerful, luxurious interior, easy hands free. Lowering of vehicle 2" is great for my 2 young kids to get in and out, they love the ambient lights in the doors! Drove a 06 RR sport, this vehicle is better appointed more powerful and cost $15k less! I use this vehicle for work. hauling virtually everything and anything, slick back seats. iPod cord transfers everything to the display easy to use. Cameras are a little over kill but have come in handy parking tight to curbs!  </t>
  </si>
  <si>
    <t xml:space="preserve">Jim </t>
  </si>
  <si>
    <t>Terrific</t>
  </si>
  <si>
    <t xml:space="preserve"> I have put 15,600 miles on my Rover so far and I love the vehicle. Mainly on road driving, but some off-road on iced dirt roads with inclines and sideways washouts. The Rover virtually drives itself with the auto programs and didn't hiccup. In some snow/ice storms I was forced to drive through-I always felt safe and secure in the vehicle. Near sports-car handling in such a big vehicle-contrary to some writing it is not tippy to me at all under any conditions I've encountered.</t>
  </si>
  <si>
    <t xml:space="preserve">Zak P. </t>
  </si>
  <si>
    <t>10 years and still loving my LR3.</t>
  </si>
  <si>
    <t xml:space="preserve"> The key is to find a good independent Land Rover repair shop. Trips to the dealer repairs shops may end up with follow up visits to repair other failing or failed items...in my case. Started going to and independent LR repair shop in Bellevue, WA, and doing most of repairs myself, and I have not had any issues for several years (knock on wood). If you air suspension goes out, consider investing in a coil/spring conversion. Kits range between $1500 and $900; once completed, you'll never have to worry about failing air suspensions...but the air suspension cool factor is gone. Get a tow hitch kit and you'll never need a pickup truck; just rent a utility trailer to haul your dirt or whatever suits you. I'm having a hard time deciding on a replacement for the LR3. Options have come down to the to...another Land Rover...LR4, RR Sport, or the full sized big boy RR. UPDATE...I'm now over 201,000 miles...so far so good..."knock on wood".</t>
  </si>
  <si>
    <t xml:space="preserve">Steve </t>
  </si>
  <si>
    <t>Nice truck</t>
  </si>
  <si>
    <t xml:space="preserve"> Combine style and an unbeatable off- road machine and you get the Discovery.</t>
  </si>
  <si>
    <t xml:space="preserve">westminister </t>
  </si>
  <si>
    <t>range rover</t>
  </si>
  <si>
    <t xml:space="preserve"> I had used ordinary land rovers almost 20 years ago and finally decided to go to the top of the line in this family and that was Range Rover Westminster limited edition. The car turned out to be exactly what can be expected of its performance, ride, stability, safety and speed. I did not have any high expectations of fuel efficiency. When you use a car like this, you are not concerned about fuel efficiency. But, I have been pleasantly surprised with my experience of getting 14 to 15 mpg in city driving and 18+ for highway driving (in spite of high speed and full blown air conditioning use).</t>
  </si>
  <si>
    <t xml:space="preserve">Lenny Ferguson </t>
  </si>
  <si>
    <t>So far, so good!</t>
  </si>
  <si>
    <t xml:space="preserve"> I researched for months before buying my 2008 Range Rover HSE. I was worried about reliability reviews but there wasn't any other vehicle I wanted. I finally took the plunge and bought an 08 with 105k miles for $17k. I have to say I have been very impressed so far! My other car is a BMW 530i and the driving experience is very different (of course) but the Range Rover has such great character and comfort! I love it so far! I've put about 4000 miles on it in the first 6 weeks and it has averaged 19 miles per gallon with premium gas. My advice is to scrutinize the service history and always get a professional pre-purchase inspection! I nearly bought an 08 supercharged after the test drive, but the pre-purchase inspection showed it needed over $5k in work! Definitely worth the $150 inspection!</t>
  </si>
  <si>
    <t xml:space="preserve">bkalhor </t>
  </si>
  <si>
    <t>LR3</t>
  </si>
  <si>
    <t xml:space="preserve"> This is my third LR and by far the best one to date!</t>
  </si>
  <si>
    <t xml:space="preserve">Poloboxer </t>
  </si>
  <si>
    <t>Great Mix</t>
  </si>
  <si>
    <t xml:space="preserve"> RRS feels so solid and has great acceleration. The ride is a little stiff, but the payoff is the sport car like handling. Very comfortable for its size - top quality materials!!!</t>
  </si>
  <si>
    <t xml:space="preserve">S. Colson </t>
  </si>
  <si>
    <t>Rose with a thorn</t>
  </si>
  <si>
    <t xml:space="preserve"> Bought my supercharged RRS loaded, including factor DVD and adaptive cruise control which were options I really didn't have much interest in. Factory DVD system requires headphones with wires, but...they don't come with this $70k+ vehicle. Adaptive cruise control makes interstate trips a real joy...set your cruising speed and forget about putting your foot on the gas pedal or brake. Transmission downshifts around town for this heavy SUV take a toll on gas mileage. Seats are adjustable, but still a little too firm. Acceleration and exhaust note are great. Lots of looks and compliments on this red beauty with 20-inch wheels. Wife loves it too!</t>
  </si>
  <si>
    <t xml:space="preserve">John </t>
  </si>
  <si>
    <t>Understand a Land Rover</t>
  </si>
  <si>
    <t xml:space="preserve"> LR gets a bad rap because often people treat them like Hondas. I have owned the car since the showroom floor- going on 10 years, 125K now. The key is just changing the fluids every 3,000 miles no exception. I have had less problems on this car then my wife's ford over the same period of time. People often forget that LR have problems because the car will stick around for 15 years. Other cars aren't even around to have these problems- for example try to find an explorer or even a 4runner 15 years old! </t>
  </si>
  <si>
    <t xml:space="preserve">giggyice </t>
  </si>
  <si>
    <t>Overall very happy w/new 07 Range Rover</t>
  </si>
  <si>
    <t xml:space="preserve"> I had been driving BMW's for a long time and had always wanted to try a Range Rover. My poor BMW salesman was dissapointed when i didn't buy another 7series, but I just needed to get this Rover out of my system. While it isn't a 7series, it is very luxurious. I am dissapointed with the its sluggish acceleration, the non-powered tailgate, and gas mileage, but other than that I love it! Plenty of headroom, leg room and its great to sit up high! </t>
  </si>
  <si>
    <t xml:space="preserve">jndcav </t>
  </si>
  <si>
    <t>Lovin it</t>
  </si>
  <si>
    <t xml:space="preserve"> Love the ride and comfort. Fuel mileage is better than I expected ( as high as 21 but overall average 16.5). Very quite interior with just the right amount of engine noise under hard acceleration. Navigation system has worked perfectly every time. Exterior design is very eye catching. This vehicle does one thing most other import luxury SUV can't it is rated to tow 7700 pounds. No real problems in almost 3000 miles, only a check engine light that went off on its own ( I think it was the gas cap not on correctly) and a rear speaker cover that keeps falling off. </t>
  </si>
  <si>
    <t xml:space="preserve">Sierra Madre </t>
  </si>
  <si>
    <t>Great and Awesome Car</t>
  </si>
  <si>
    <t xml:space="preserve"> If you are looking at cars like crossovers or mid sized suv's save yourself some time. This car is the bomb. Sure, it's a gas hog and believe me we tested Camry hybrids and such but with the 2 year lease at LR it's a great way to hold 2 more years while the manufacturers get their stuff together on hybrids. It's an awesome looking vehicle. My wife is driving this one and it replaced an '03 4 Runner. Get it!</t>
  </si>
  <si>
    <t>The novelty can wear off after a while</t>
  </si>
  <si>
    <t xml:space="preserve"> Though it's a fairly new car, it's outdated compared to the competitors. The 4.0L V8 (188 hp) is seriously underpowered but I hear that the 2003+ 4.6L version does marginally better. Fuel economy averages 14 mpg...the vehicle is just too heavy for the engine which causes you to really tromp the gas just to keep up in traffic. Expect oil/transfer case/transmission pan gasket leaks everywhere...long-term reliability has me a little nervous. Maintenance costs are expensive &amp; more frequent compared to more modern vehicles. Expect around $900 for the 60k mile service. For commuting, any other luxury SUV would be a better choice. If I make 100k miles without major repairs, I'll be shocked.</t>
  </si>
  <si>
    <t xml:space="preserve">Michael B </t>
  </si>
  <si>
    <t xml:space="preserve"> I bought my LR3 through the Internet the process was painless. I got the car at a great price. Since I bought the vehicle I have not been let down. I just got beck from the beach where I used the sand feature and it was incredible. I was actually able to drive the car right through the surf. The car is comfortable with more than enough room and the features seem endless. From my reasearch of SUVs out there, the capabilities of the vehicle exceed most any on the market and the gas mileage is not that bad either. We owned a Discovery prior to the LR3 and the two vehicles are like night and day as far as the comfort and features. They really have done a great job on this car!</t>
  </si>
  <si>
    <t xml:space="preserve">Jonathan </t>
  </si>
  <si>
    <t>Worst Designed Vehicle Seen To Date</t>
  </si>
  <si>
    <t xml:space="preserve"> Don't buy the car ever. No matter how little or simple the part it is outrageous in cost. The design and quality of the materials is poor. In a short time I have had to replace the starter, brake light switch, all of the tires, all of the pads, the HDC switch, mass air flow sensor, intake manifold upper because the plastic plenum lever inside broke like it does for literally all of the freelander models, battery, Starter, grounding straps from engine to chassis, fuel pump, fuel filter, the rear cargo door wont open, the drivers side rear window wont open, the sun roof motor has failed, the entire coolant system because all of the lines are brittle plastic that shatters at the slightest touch, the thermostat housing underneath the intake lowers because that too is brittle plastic and cracks frequently, the purge valve solenoid, multiple vacuum lines. valve cover gaskets, oil filter, coolant expansion tank, the plastic radiator that gets brittle because as everyone knows freelanders overheat and run hot. This is all below 100k miles and no rough driving with standard maintenance. the placement of pretty much every part is insane and appears to be designed to fail and be impossible to replace. The vehicle hold value like a leaky sieve, O2 sensors replaced. And to top it all off the ECU has to be replaced and the new ECU has to be programed</t>
  </si>
  <si>
    <t xml:space="preserve">njlr3hseguy </t>
  </si>
  <si>
    <t>Incredible Vehicle</t>
  </si>
  <si>
    <t xml:space="preserve"> Love the command driving position and the seats in my new LR3 HSE. This is my first LandRover vehicle and I really enjoyed the purchase process and the dealership. Being a previous Lexus customer I am very impressed with the LandRover philosophy in treating their customers. My local Lexus dealership has lost its "halo" and I think their success is harming their ability to treat customers as well as they used to. Thank goodness there are choices in the marketplace and I am so far very pleased with my new vehicle and the dealership. They know you as a name not a number.</t>
  </si>
  <si>
    <t xml:space="preserve">maciosaig </t>
  </si>
  <si>
    <t xml:space="preserve">Land Rovers best </t>
  </si>
  <si>
    <t xml:space="preserve"> The LR3 has been nothing short of excellent. Its on-road performance is excellent for what it is. Off -road it surprised me, I do a fair amount of medium to difficult off-roading and the LR3 has not let me down yet. I use the LR3 to commute every day, so I wish it had a diesel engine option like the rest of the world has available. I hate the complicated voice activated navigation, it has difficulty understanding alot of commands, especially when asking it to find Italian restaurants. The off-road part of the nav system is excellent and very technoligically advanced. Passenger comfort is great and cargo hauling is excellent. More aggressive tires and manually locking diffs are needed</t>
  </si>
  <si>
    <t xml:space="preserve">Bart Chamberlain </t>
  </si>
  <si>
    <t>An incredible vehicle!!</t>
  </si>
  <si>
    <t xml:space="preserve"> I've owned my Range Rover Sport for a month...simply an unbelievable ride. It's a perfect combo of luxury, refinement, and sportiness packed into one vehicle. Gets looks everywhere I go and is a true joy to drive.</t>
  </si>
  <si>
    <t xml:space="preserve">mks </t>
  </si>
  <si>
    <t>62000 mile report</t>
  </si>
  <si>
    <t xml:space="preserve"> Still love it. All I have done is change the oil and tires. Average 21 mpg, comfortable and fun to drive. Best vehicle I have ever owned. Would buy another in a minute. Runs great, lots of great features and everthing is wo easy to use.</t>
  </si>
  <si>
    <t xml:space="preserve">jclay1965 </t>
  </si>
  <si>
    <t>Love/Hate Relationship?</t>
  </si>
  <si>
    <t xml:space="preserve"> After pondering the decision to buy a LR3 V8 HSE after renting one for a week in California last year, finally got around to doing it this week. I can already tell it will most likely be a love/hate relationship. Right out the door, had to bring the LR3 back to the dealership the very next day, as there was some noticeably bad wobble/vibration coming from one or more of the wheels/tires. Also the seat memory switch #1 was DOA. While it was in being fixed, apparently the check engine light came on, and they fixed that as well, after running an 'engine diagnostic'. I love the car, but we are off to a rough start. The dealership, on the other hand, is fantastic!</t>
  </si>
  <si>
    <t xml:space="preserve">Kenneth </t>
  </si>
  <si>
    <t>The worst SUV on the road</t>
  </si>
  <si>
    <t xml:space="preserve"> Ive never had a car with this much problems. It has been in ths shop 6 time in less than 2 years. First time the check engine light came on it was still under warranty. Then the cooling system went haywire. It took three times for the dealer figured out what the problem was. After repacing the hoses, cooling fan and then finally the water pump. Then the brakes wear out unusally fast tearing into the rotors, twice in less than 18 months. Then the sunroof clatters. The back door won't open it needed the motor replaced. Then finally with less than 75k the Transmisson went out the whole thing needed to be replaced. </t>
  </si>
  <si>
    <t xml:space="preserve">Michael Duquette </t>
  </si>
  <si>
    <t>Landrover LR3 HSE</t>
  </si>
  <si>
    <t xml:space="preserve"> I've been driving full size FORD loaded vans and SUV'S for 35 years, specifically SUV's since 2007. As nice and dependable the Fords were, My new fully loaded 2006 Landrover LR3 HSE is a dream come true. So far it is an amazing piece of technology. Unique things like the multi user entertainment system which allows up to7 different users to each listen to or watch their own thing. The refrigerated console is literally cool. The voice activated navigation, phone system and audio system all work like a charm, once you get through the high learning curve. It is an extremely solid, well handling vehicle, very well appointed. The 3rd row seats work perfect for adults.</t>
  </si>
  <si>
    <t xml:space="preserve">casper </t>
  </si>
  <si>
    <t xml:space="preserve"> Poor interior comfort. Horrible gas mileage and performance. Re-occurring mechanical issues. Yugos still have better resale value than these overpriced tanks. Never again!!!</t>
  </si>
  <si>
    <t xml:space="preserve">landroversorrow </t>
  </si>
  <si>
    <t>I got a lemon...and they don't care!</t>
  </si>
  <si>
    <t xml:space="preserve"> My new rover has been back @ the dealership 3xs in 4 months and STILL runs like a 15 year old clunker. sounds like a lawnmower. AND...the mirror casing and 3rd row seat latches have popped off and when searching for a coin I dropped the hardware under my seat was so sharp it cut a 3" slit across my wrist. </t>
  </si>
  <si>
    <t xml:space="preserve">jpanti </t>
  </si>
  <si>
    <t>L# HSE</t>
  </si>
  <si>
    <t xml:space="preserve"> The L3 HSE that I bought I use it on and off road, and it's great on both. Mine is a diesel engine, so the fuel economy is great. You exchange power for economy, which isn't that bad, since it's still a powerful engine. The comfort makes you overlook the possible flaws it may have as far as the interior. Overall, a great buy!</t>
  </si>
  <si>
    <t xml:space="preserve">oohmali </t>
  </si>
  <si>
    <t>vroom vroom</t>
  </si>
  <si>
    <t xml:space="preserve"> Awesome ride! Superior handling on city streets. Had somewhat of a slight inconvenience occur while out shopping. Had to FOLLOW the culprits. They were driving a Chevy Impala (Pursuit Package). I was driving my RRS. This baby gets UP!!! I was highly impressed with the performance of this sweet SUV. Only problems have been the reverse tilt-mirror feature activates on its own on some occasions. The suspension warning light occasionally activates and will not allow me to change the height of the vehicle without turning the vehicle off and then restarting it.</t>
  </si>
  <si>
    <t xml:space="preserve">NHroverlover </t>
  </si>
  <si>
    <t>There is nothing like THE Range Rova!</t>
  </si>
  <si>
    <t xml:space="preserve"> I bought my RR as a Cert Land Rover, and purchsed the extend warr. I absolutely love this truck. The " Snob factor" , everyone looks and stares at you when your in this SUV. Dealership service has been perfect, and they have even picked me up at the airport at 11 pm to get my baby back from being in for a schd service. </t>
  </si>
  <si>
    <t xml:space="preserve">Duba3 </t>
  </si>
  <si>
    <t>Drives Great, Technology Lacking</t>
  </si>
  <si>
    <t xml:space="preserve"> The RRS drives great but, having owned 4 previous Land Rovers, I expected that. This one is, by far, the quickest though. And, it looks great too. Now if the engineers can get the technology up to par with the competition, we would be all set. Case in point: the $2500 rear seat entertainment does NOT come with, nor can it be equipped with, wireless headphones. I usually put all after market entertainment systems in the Rovers but was told NOT to with this one due to integration with the car's computer. So, c'mon guys, let's get a better audio screen and some wireless headphones. I know it can be done...I have done in my last 3 Rovers!!</t>
  </si>
  <si>
    <t>Classic British - stylish and unreliable</t>
  </si>
  <si>
    <t xml:space="preserve"> We wanted a car that wasn't a Ford Escape or Jeep Liberty and found the Freelander. It's a tad on the small side, but also a lot of fun and can climb a cliff in either direction. However, since buying (new) we've had all 5 window regulators replaced, the sunroof twice, all 4 brake rotors warped and had to be replaced, and most recently the car quit completely, with 6 different error codes in the computer, most notably that the camshaft position sensor had failed. The dealer treats us like poor cousins to the LR3 and Range Rover owners and we can't get a loaner, even for the latest issue. Bottom line, it's a fun car, but if you don't have a warranty, don't buy it.</t>
  </si>
  <si>
    <t xml:space="preserve">To Hot to Handle </t>
  </si>
  <si>
    <t>Hot hot</t>
  </si>
  <si>
    <t xml:space="preserve"> This suv can turn heads all day long, smooth, fast, sexy, I've had mine 9 months and not a problem yet, also I'm getting 15.2 mpg and driving hard. </t>
  </si>
  <si>
    <t xml:space="preserve">Combee1 </t>
  </si>
  <si>
    <t>I want to love it, but it won't let me..</t>
  </si>
  <si>
    <t xml:space="preserve"> I was so excited to get the new LR3 that I refused to wait for an HSE and bought a fully loaded V8 SE model, w/ navi, off-road, and 7 passenger seating. We have had problems with this vehicle from the start. Among them has been several suspension faults (requiring new air compressors), a bad seal in the exhaust system, leaking sunroof, recalled gas tank, bad sensor for cooling system, rattling speakers, broken lathces on seats and on glove compartment, and excessivlely quick and dangerously uneven tire wear. It often takes several trips to Matheny LR in Jacksonville, FL to fix each problem. Their behavior borders on rude at times, and they certainly do not stand behind their products.</t>
  </si>
  <si>
    <t xml:space="preserve">Monebyrd </t>
  </si>
  <si>
    <t>My First Rover!</t>
  </si>
  <si>
    <t xml:space="preserve"> When I went to the dealership in April,I was looking at an X5 but it was a diesel engine and I was nervous about put gas in it by accident. I was very skeptical of this Landie due to the poor reliability reviews. I made sure I was able to check the history of the truck and it was corporate for 9 months then the owner had it for 6.7years was serviced in the here in the Northeast. I bought it with a warranty as well as my mechanic went over it and changed the oil and brakes for me. I have the cold package with heated seats as well as heated windshield. Love how high it sits. The ride is awesome. Not quick as the Beamer but I luv the fact you can go anywhere in Style and safety. The previous owner took very good care of it! was not afraid of the miles. It does burn oil. I had to replace a quart before oil change (synthetic)premium gas.Plan on keeping it for awhile.update 9 months with 121k driver window regulator is going out but the truck is sound. Stay on top of maintenance. I plan on keeping this until the wheels fall off. If you find a well taken care of Rover, you will be fine. Update: 150 k no significant work except oil change. Runs great!!will keep until the wheels fall off!!1/25/18</t>
  </si>
  <si>
    <t xml:space="preserve">joncourage </t>
  </si>
  <si>
    <t>Love this Small and Sporty SUV</t>
  </si>
  <si>
    <t xml:space="preserve"> We've really enjoyed having our Freelanders (2 2004's). We enjoyed the first so much we bought a second. It's a sporty, competent, and sharp- looking little SUV. It rides great as a commuter, and handles off-road (in our case beach and woods) adeptly. I'd feel confident going just about anywhere in it. We've put a decent amount of mileage on it and have had only a handful of very minor problems. We find the car comfortable and well- designed, although it's smaller size limit it's carrying capacity. We bought a roof cargo carrier to help compensate.</t>
  </si>
  <si>
    <t xml:space="preserve">Flyer </t>
  </si>
  <si>
    <t>Best of Breed</t>
  </si>
  <si>
    <t xml:space="preserve"> This is the fifteenth Land Rover I have had include RRs, Disco, D-90s and even another Sport. It is the fastest, best equipped, smartest looking vehicle LR has made. It performs well in all modes and brings to the driving experience the combination of luxury and on/off road performance with several driving options. </t>
  </si>
  <si>
    <t>Happy With LR3</t>
  </si>
  <si>
    <t xml:space="preserve"> I have over 30,000 miles on my LR3 and have been very happy with the vehicle. Have gone off road and on road, and its been near perfect</t>
  </si>
  <si>
    <t xml:space="preserve">nilo </t>
  </si>
  <si>
    <t>swiss army luxury vehicle</t>
  </si>
  <si>
    <t xml:space="preserve"> the range rover does it all - it's at home towing a boat - going camping - family trip - black tie event whatever you need it does it - the only this its not is a sports car and its not trying to be one. amazing on the hwy at 85 mpg - solid in the rain.</t>
  </si>
  <si>
    <t xml:space="preserve">kungpao </t>
  </si>
  <si>
    <t>Gorgeous design</t>
  </si>
  <si>
    <t xml:space="preserve"> Yep, I am a gal that owns the Sport and I absolutely dig this car! Of course the gas mileage can be an issue but other than that and a few other issues: the tailgate is a little heavy for me to pull down, there isn't a lot of room for stuff in the center console (girls need room for stuff!) and the steering wheel blocks the odometer panel so that I am constantly having to look around and through it to see the stats etc... Now for the positive stuff! Design is incomparable! This is a beauty on the exterior and I got the total package so my clients can feel comfortable when viewing property. (I'm in real estate). My kids love the dvd and surround sound, it's killer! Buy it, you deserve it!</t>
  </si>
  <si>
    <t xml:space="preserve">Rick Respicio </t>
  </si>
  <si>
    <t>My supercharged rover!</t>
  </si>
  <si>
    <t xml:space="preserve"> It's been a month now since we got our RR Sport Supercharged and it has been and still is and will always be "FUN TO DRIVE"! If you don't mind the gas mileage on this baby then you should take a look at this SUV. I checked out the competition and this became my choice of toy. Overall, I give high remarks on the FUN FACTOR, Performance, Overall Design, Quality, Creature Comforts, etc. Maybe they should rename this car and badge it as "Range Rover SuperSport"! ;)</t>
  </si>
  <si>
    <t xml:space="preserve">Ejags </t>
  </si>
  <si>
    <t>Terrible Fuel Economy</t>
  </si>
  <si>
    <t xml:space="preserve"> I owned a 2002 Bmw 530i prior to this vehicle. Great performance and 25 mpg on highway. Wanted to go back to sport utility for a change. I learned a painful lesson at the fuel pump with this vehicle. The LR3 rides great and is dependable. Just don't get one unless you absolutely neeed a SUV. The fuel mileage is so bad you will fill up $50 to $60 every 3 to 4 days. Otherwise great vehicle.</t>
  </si>
  <si>
    <t>No regrets whatsoever!!</t>
  </si>
  <si>
    <t xml:space="preserve"> I bought my LR3 SE recently from a used car dealership who posted the car on eBay. I had CARCHEX.com review the car before the purchase and shipment. I saved about $10K than if I had bought it at my local Land Rover dealership. The car is the envy of my friends, neighbors, and colleagues. I love the navigation, the large spacing, power and handling, and the amazing internal and external styling. The mileage is a definite issue; however I leverage my old car during the weekdays, i.e. for going to work. I drive my LR3 primarily on weekends, i.e., dinner date and going to church. This way I save on gas as well as preserve the value of my vehicle. </t>
  </si>
  <si>
    <t xml:space="preserve">jenni </t>
  </si>
  <si>
    <t>awesome drive</t>
  </si>
  <si>
    <t xml:space="preserve"> this is truly the most incredible vehicle i have ever driven. when you drive it you do not want to get out! However, It drinks alot of gas. Awesome car!</t>
  </si>
  <si>
    <t xml:space="preserve">coastman </t>
  </si>
  <si>
    <t>A Beautiful Animal</t>
  </si>
  <si>
    <t xml:space="preserve"> This is my third Rover. Land Rovers brief partnering with BMW produced a wonderful machine, much more refined and powerful than its predecessors. It's a smooth-driving work of art and considering its weight, very fast and powerful. The gas mileage is simply awful but it could be worse. </t>
  </si>
  <si>
    <t xml:space="preserve">RyanB </t>
  </si>
  <si>
    <t>Do you want toy, or a real SUV?</t>
  </si>
  <si>
    <t xml:space="preserve"> This my first SUV. I've had a truck in the past, too big and combersome. I had a Mercedes sports car, too small and didn't do well in bad weather. I got spoiled with "luxury" items and didn't want to give it up. I wanted something that was "higher end" but could live up to being an SUV. I bought an 04' Disco and I got just what I wanted. Unlike other SUV's, you can take this one anywhere and not worry about "hurting it". As tough as it is on the outside, it still has luxury inside. The standard features on the Disco would all be options on any other SUV for the most part. So do you want something that is a real SUV, or an oversized car that claims to be one. Land Rover is the ticket</t>
  </si>
  <si>
    <t>2012 Range Rover Evoque Dynamic 4 Door</t>
  </si>
  <si>
    <t xml:space="preserve"> This Evoque is more than I expected. I absolutely love it. I lookd at all the other Compact Lux-Suv's and sure they start at a lower price but once you add comparable options they're all in the same ballpark. This thing is gorgeous,sexy,efficient,roomy and surprisingly peppy. Great for the major city I live in perfect size, but very roomy and luxurious interior. The 2 DR looks sexier but the 4 DR was more practical for me. It's fun and gets looks everywhere it goes. I couldn't be happier, I couldn't wait so I got one off directly off the showroom floor. Wish I could've ordered it but couldn't wait. But still happy as hell. Worth every penny, you won't be disappointed. Get a bright color..</t>
  </si>
  <si>
    <t xml:space="preserve">john caselli </t>
  </si>
  <si>
    <t xml:space="preserve"> The changes from the discovery to the LR3 are not even comparable. Land Rover has done great things w/this new updated model. i've had it for almost 3 years &amp; have zero problems w/it. It rides excellent &amp; will dile you w/guilt if you don't take it off the road now &amp; then. My wife had a Discovery &amp; feel rest assured that you will have piece of mind w/this machine where as w/the discovery you just never knew.</t>
  </si>
  <si>
    <t xml:space="preserve">Happy owner </t>
  </si>
  <si>
    <t>A great SuV with classic style</t>
  </si>
  <si>
    <t xml:space="preserve"> We have only had our RRS for 2 months, but we love it. A true luxury car</t>
  </si>
  <si>
    <t xml:space="preserve">Freeloder </t>
  </si>
  <si>
    <t>Like wearing a tux</t>
  </si>
  <si>
    <t xml:space="preserve"> The air suspension is very cool. Power is good for a 6500lbs truck. Gas mileage is around 14.7 average. Off road ability is unmatched. Whether you are going to the opera or pulling a Hummer out off the mud you can have confidence in its versatility and ability. </t>
  </si>
  <si>
    <t>My complaints</t>
  </si>
  <si>
    <t xml:space="preserve"> My Landrover is now dead for 85,000 miles. It can not run anymore. The mechanics of Landrover cannot find the problem by diagnostics alone. They have to open the engine to find out but not a guarantee that they will find it. How STUPID this Landrover diagnostics is. Landrover should terminate the Engineer who built this STUPID car diagnostics computer. The service advisor told me that the only thing that can fix my car is to replace the whole engine which will cost me $8,000 plus labor and tax. </t>
  </si>
  <si>
    <t xml:space="preserve">Fast Eddie </t>
  </si>
  <si>
    <t>Good Ride</t>
  </si>
  <si>
    <t xml:space="preserve"> I own a new LR3 and enjoy the ride qualities of this SUV, very smooth and quiet. On the freeway it seems a bit sluggish but once up to speed it really holds it's own and again the ride is very smooth. I have had some issues with the check engine light coming on and off, make sure you screw the gas cap on snuggly the MILS system is very sensitive and this will cause the engine light to come on. One thing to be leery of is the vehicle only takes super unleaded (91 octane) that is a huge chuck out of your wallet with the price of fuel, the dealer will not tell you this. Overall I do enjoy driving and owning the LR3.</t>
  </si>
  <si>
    <t xml:space="preserve">Jay </t>
  </si>
  <si>
    <t>I REALLY Wanted to Like It, But......</t>
  </si>
  <si>
    <t xml:space="preserve"> I owned one of these awesome Ford-made pieces of junk for about 4 months before I wisely got rid of it in favor of a quality-built vehicle. I bought it because I really liked the new styling inside and out and the more powerful engine, but didn't take into account the fact that it would be even less reliable than the 2003 Disco II that I traded in (which is really saying something). In my time owning it, I was at the dealership several times for the "check engine" light (not gas cap related), a total electronic malfunction (it said the e- brake was engaged when it wasn't and would't start for a full day), as well as a few other annoying issues. Overall, a miserable ownership experience. </t>
  </si>
  <si>
    <t xml:space="preserve">SUVFan </t>
  </si>
  <si>
    <t>Deeply Disappointed</t>
  </si>
  <si>
    <t xml:space="preserve"> The Land Rover HSE is an excellent looking vehicle. However, that is about as far as it goes. I have had the HSE for seven months and it has been in the shop seven times (six for electrical problems - one for molding clips and road noise). The tires are making the loud road noise so they have to be replaced before 20,000 miles. Gas mileage is horrible.</t>
  </si>
  <si>
    <t xml:space="preserve">Samantha </t>
  </si>
  <si>
    <t>I fell in love with it. It's so cute to me.</t>
  </si>
  <si>
    <t xml:space="preserve"> I wanted the truck every since I first saw it in 2007. I am actually very attached to the truck. But some things have popped by me trusting in some ignorant men who not once after touching my truck have caused me some real repair issues. And I am totally livid. They range from valet Parkers to mechanics. Each and every time they broke something or cause extra problems!!! I now have MS and have lots of mobility issues. Must have a truck that I can get my scooter out of easily. I am not going to give my truck away. Understand that. It's still a LandRover. Brand new tires new battery and lots of other work and some immediate things that I plan to do. But it's still got a ton of features and it's a LandRover and I'm won't have it stolen with low- ball offers!!</t>
  </si>
  <si>
    <t xml:space="preserve">DCorey </t>
  </si>
  <si>
    <t>Sad to Go!</t>
  </si>
  <si>
    <t xml:space="preserve"> This RRS-SC has been an excellent car. Time to turn it in and will miss it. The performance and all around cool factor of this car compensates for the back seat comfort, quirky nav system and cumbersome tailgate. This is my wife's kid hauler, but I drive it every chance I get. No problems with anything other than a window lift in the first month. If you want to drive an SUV with SWAG this is the one.</t>
  </si>
  <si>
    <t xml:space="preserve">Dream Girl </t>
  </si>
  <si>
    <t>It is a Dream</t>
  </si>
  <si>
    <t xml:space="preserve"> I had 2 Pilots for a total of 7 years and just didn't like the way that they drove in the wet/snowy weather. I test drove every 3rd row crossover/SUV in existence. Someone mentioned the new LR4 and once I drove it I could never look back. It is an absolute dream to drive and to own. I finally feel so safe and secure driving during this brutal winter. I highly recommend this vehicle. I have done years of research.</t>
  </si>
  <si>
    <t xml:space="preserve">Brian McK. </t>
  </si>
  <si>
    <t>Absolutely fantastic car !!! Beautiful lux used ca</t>
  </si>
  <si>
    <t xml:space="preserve"> My search was nationwide and I found one with only 49k miles, one owner, 18 LR service records, in the rare and beautiful Rimini Red (only abou t3-4% of RRS's) on Long Island. I added some aftermarket bling of shiny mirror covers, stainless door handles $79 and pillar covers $69 to really set it off. Just the right amount of bling. also added running boards from eBay for $183. Northeast Rovers have them in the exact same pattern and charge $1150...??? Everyone that sees it loves the color and the added bits really make it stand out. I like the panache of a Range Rover in the Midwest. I drive all over from Madison, WI to Morgantown, WV and in 5,000 miles could count the other RR's I saw on the road on one hand. In SoCal you might see that many parked in one LA city block. The ride is smooth and super comfortable and in a late midwest snowstorm of 8-10" it handled like a champ. Surefooted and secure. comfort and safety are primary concerns for me and being able to get to my destination. On the highway doing a steady 75 mph my gas mileage has actually been a pleasant surprise of 20.7 mpg. I added and aftermarket electronic module for $69 and my highway mileage is now an incredible 23.8 over 2010 miles. City mileage is 17.4 ! If you take it easy and pretend you are back in the 1980's and drive 55 mph you will find the mileage for the highway actually in the 27.5 to 28.3 range for the car. The sound system HarmonKardon is absolutely incredible and thoroughly enjoyed with my extensive music collection. The NAV system which is DVD based is dated and I do not evne use as I use my smartphone for this purpose. the only complaint that I have is the location of the Aux input is bizarrely and awkwardly placed behind the center console and requires connections to be run from the rear seat area to the front for use of my Ipod. Plan on being a RRS guy for life although the stylistic changes made in the 2014 especially to the front end rear ends and with the lights removed too much from the boxy lines and removed some of the character from the car model appearance. Could never afford a new one but a reasobable priced, well cared for car with records is wonderful to own.</t>
  </si>
  <si>
    <t xml:space="preserve">Gulfvet66 </t>
  </si>
  <si>
    <t>No comparison</t>
  </si>
  <si>
    <t xml:space="preserve"> Everyone looks at you differently than if you were driving Lexus (ho-hum, been there done that) Best looking large SUV ever made. Gorgeous color combinations. Averaged 22 hwy when in cruise control. Nav is simple, sound system is amazing. Harmon Kardon 715 watts, Logic 7? Stop it!!!</t>
  </si>
  <si>
    <t xml:space="preserve">HISNHER </t>
  </si>
  <si>
    <t>Just loving my SRR</t>
  </si>
  <si>
    <t xml:space="preserve"> I had the 03 HSE. that was too big. this is the car! When you step on the gas this car flies! I just love it </t>
  </si>
  <si>
    <t xml:space="preserve">leader1111 </t>
  </si>
  <si>
    <t>Amazing</t>
  </si>
  <si>
    <t xml:space="preserve"> First Land Rover after dreaming for years. Big change from Discovery. Exceptional in every way. Rides like being on a cloud, but goes anywhere. Passengers/customers love going over obstacles. It seals the deal. It is so smooth that I really have to watch speed as at 100-110 mph I still think I am going 70 mph. Dealer excellent. Mileage 14/18 (for 3 1/2 tons) but tired of hearing people complaining that it doesn't get the same mileage as their previous economy car. Duh! Compare its mileage, capabilities, handling and comfort to the Hummer H1 or Mercedes G55 which have the same capabilities, and it's half the price. </t>
  </si>
  <si>
    <t xml:space="preserve">vince lombardi </t>
  </si>
  <si>
    <t>not so reliable</t>
  </si>
  <si>
    <t xml:space="preserve"> First Land Rover i've owned kind of disappointed. It's been in the shop too many times in the last year. Plastic Panels on the exterior fallen off 3x, breaks have squeek that dealership has not resolved. It's too bad because i like the ride, great on road trips, although automatic transition through gears could be smoother. There are cheap plastic pieces that cover the front seat tracks affixed to the floor that have cracked in various places, kinda cheap. I have to agree the gas mileage is far from ok, likely $100 to $150/wk in gas. tons of space in the rear w/o the 7 seater, lots of headroom and cabin space. A good friend of mine had his LR3 declared a "lemon"?? Be wary!</t>
  </si>
  <si>
    <t xml:space="preserve">D </t>
  </si>
  <si>
    <t>Freeloader not Freelander</t>
  </si>
  <si>
    <t xml:space="preserve"> Felt like a solid vehicle initially, but it all went down hill real quick. Poor quality and no reliability. The dealer has had to replace an ECU, the transmission, rear window motor(both), hoses, and the list goes on. I owned this vehicle for only 4 months and I drove it maybe 10 times...Land Rover techs have driven it more than me..but thanks for the 06 LR3..that was pretty much the car I drove during my 4 mos with the Freelander..I mean Freeloader</t>
  </si>
  <si>
    <t xml:space="preserve">discovery3 </t>
  </si>
  <si>
    <t>This is what a proper suv should be</t>
  </si>
  <si>
    <t xml:space="preserve"> Where to start??? I have 2008 discovery3/lr3 with the luxury, cold weather, and heavy duty package with front parking sensors And rear entertainment center. Best car I have ever owned!!! And I have owned alot, 15+ since I was 18. This one is staying around for a while. There is nothing it can't do.. well everything except gas mileage. It is quite thirsty guzzling down premium petrol. </t>
  </si>
  <si>
    <t xml:space="preserve">Rover Mom </t>
  </si>
  <si>
    <t>Not a good buy.</t>
  </si>
  <si>
    <t xml:space="preserve"> This SUV is always in the shop. Air suspension, auto locks go up and down while driving, truck "thought alarm was on" and wouldn't start ...left me stranded. It has something wrong with the steering. A/C and radio control buttons fall off. These are all reccuring problems that never get resolved at the dealer. And I've only had it 11 months. Like the looks and ride, but terribly dissapointed with maintenance. Did I mention it's a huge gas guzzler?</t>
  </si>
  <si>
    <t xml:space="preserve">AlexRomero </t>
  </si>
  <si>
    <t>The best by far</t>
  </si>
  <si>
    <t xml:space="preserve"> Nothing beats a Rover to get me to the slopes and up my hill in Catskill in the winter. Great vehicle.</t>
  </si>
  <si>
    <t>Very fun car to own and drive.</t>
  </si>
  <si>
    <t xml:space="preserve"> I have had no problems at all. The colors are very fun (yellow). Perfect car for young person.</t>
  </si>
  <si>
    <t xml:space="preserve">Nothing but problems </t>
  </si>
  <si>
    <t>Nothing but problems</t>
  </si>
  <si>
    <t xml:space="preserve"> As soon as my 50,000 mile warranty was up, so was my suv. At 63,000 miles I needed a new engine due to a crack in the block that was causing coolant to leak into the engine. I picked it up from the shop about a month ago and my heater core and heater motor now need replacing at 65,000. Unfortunately, I can't get rid of a car that doesn't run and that the heater core smokes so I'm forced to fix it. </t>
  </si>
  <si>
    <t xml:space="preserve">tester27 </t>
  </si>
  <si>
    <t>Land Rover Discovery Not Comfortable</t>
  </si>
  <si>
    <t xml:space="preserve"> Drivers seat does not sit back far enough nor does the steering wheel lift up far enough for me to get comfortable. Also - gas and brake pedals are too close together... 6' 1" - 220 pounds</t>
  </si>
  <si>
    <t xml:space="preserve">2006_rrs </t>
  </si>
  <si>
    <t>Durning 1st Year of Ownership</t>
  </si>
  <si>
    <t xml:space="preserve"> This is a great vehicle inside out. I love the look of the RRS. Customer Services were great at both location in S. CA area. Problems that I had during my 1st year of ownership: Suspension Faults, compressor problems, Tailgate struts failure, Brakes squeeks after a few thousand miles, Engine Light comes on often, car shut's off by itself very often, Clicking Noise when making turns, rough transmission shifting at low speed, Spent 40+ days in shop. When vehicle is out of the shop: turns head, nice sound system with 6 cd changer that plays MP3. Est. 170 songs per CD. Nice driving position, Air Suspension, Touchscreen Navi &amp; Radio is separate on dash. A++.</t>
  </si>
  <si>
    <t>Great 4 x 4 City &amp; Camping</t>
  </si>
  <si>
    <t xml:space="preserve"> This is certainly the most comfortable the most comfortable Automobile I have owned. I am really impressed with the creature comforts inside. It handles really well and seems to have enough power for getting around. The All wheel drive works well and I live in a vary hilly area. Mileage could be better and is a little sluggish when I put my foot into it. Very solid feel on probably the most sure footed SUV I have owned. As I have just purchased the vehicle these are only my initial impressions. Initially I am Quite impressed.</t>
  </si>
  <si>
    <t xml:space="preserve">Fabe </t>
  </si>
  <si>
    <t>A True SUV with Old World Charm</t>
  </si>
  <si>
    <t xml:space="preserve"> I have owned this car since new, and purchased it simply because i liked the styling. It was like nothing out there at the time. Well the car has proven to be very reliable and the interior has held up exceptionally well. It's one of the few SUV that DOES use real leather and real wood trim. Unlike the American or Japanese SUVs that use leatherette? and only a small 12"x12" patch of real leather; what a joke! I recommend this car to anyone wanting to purchase a very nice SUV, that you can own for many years and have the car perform, look good and unique. However, maintenance is not cheap. its very expensive, but the car is well worth it. the reward is a nice car that gets better with age.</t>
  </si>
  <si>
    <t xml:space="preserve">DevilDisco </t>
  </si>
  <si>
    <t>Best of the Last</t>
  </si>
  <si>
    <t xml:space="preserve"> I have had our Black on Black SE7 For almost 5 years, quickly approaching 110k miles. The vehicles performed flawlessly just before Christmas when the snow storm hit Virginia. Most vehicles were fighting for traction on I-95, locked the Diff and the only thing that slowed us down was traffic and caution. The snow came down so sudden the roads had not been plowed. My wife was even driving at that time. She hates driving in snow but in the Disco she was very comfortable, as were our two little ones. Get it for capability and never having to get stuck snow storms and foul weather. Love it for the looks, and fill your tank when she is thirsty. Do the preventative Maintenance it's cheaper.</t>
  </si>
  <si>
    <t xml:space="preserve">BILL </t>
  </si>
  <si>
    <t>ONE FINE TRUCK</t>
  </si>
  <si>
    <t xml:space="preserve"> handles and rides great. terrific in snow and off road. radio could be better. visibility great. fit and finish perfect. warranty a little short. nothing locks interior</t>
  </si>
  <si>
    <t xml:space="preserve">Peter </t>
  </si>
  <si>
    <t>Outstanding</t>
  </si>
  <si>
    <t xml:space="preserve"> Wonderful ownership experience thus far. Was skeptical about purchasing because of historical reliability ratings. I have been very pleased with the performance and quality of this vehicle. No problems at all thus far. On of the best handling SUVs out there and acceleration/stopping power is superb. Great off road (put some Nokians on for winter and off road use). For a perfect blend of performance, styling and off road capability, this is the best offering available, in my humble opinion. </t>
  </si>
  <si>
    <t xml:space="preserve">Brian R. </t>
  </si>
  <si>
    <t>Good to GO</t>
  </si>
  <si>
    <t xml:space="preserve"> Have always liked the styling, but never wanted to buy the 90's RRs for fear of build quality. Got a good deal and needed a winter vehicle. Had a LandCruiser previously and the RR gets much better gas mileage; more comfortable ride as well. Really enjoy the unique styling. I have only had normal maintenance so far, brakes, rear bushing, oil, winter tires, etc. The dealership is a little pricy, but not much more than Toyota. I put snow/all seasons on this winter and it performed flawlessly. I have owned 2 e320's, an XJR, a landcruiser, an acura CLS, a grand cherokee, and a cts-v. The interior build quality is the best I have ever seen or owned. And this is coming from a car guy. </t>
  </si>
  <si>
    <t xml:space="preserve">texaslr3man </t>
  </si>
  <si>
    <t>Happy LR3 Owner x2</t>
  </si>
  <si>
    <t xml:space="preserve"> I owned my first LR3 for 7 months (7,000 miles) before it was broadsided by a suburban. The car did so well in the crash that I couldn't get the driver's insurance company to total it. The side curtain airbags worked like a champ, and since it will take 3 months to repair it, and I don't want to drive a near totaled car, I bought a 2006 LR3 and plan to sell my old one when it comes back from the body shop. I took a client out last night (CEO of a company), and he couldn't believe how well made the car was. I am thinking of selling my wife's suburban and buying a third onefor her.</t>
  </si>
  <si>
    <t xml:space="preserve">KRBJr. </t>
  </si>
  <si>
    <t>Sport Rocks!</t>
  </si>
  <si>
    <t xml:space="preserve"> Best looking SUV on the planet. Ride and handling are close to the best as well. A real head turner with the guts to do more off road than most are willing to try. A keeper.</t>
  </si>
  <si>
    <t xml:space="preserve">Particular </t>
  </si>
  <si>
    <t>Pleasant Surprise</t>
  </si>
  <si>
    <t xml:space="preserve"> I have been amazed by the quality and comfort of this SUV since the day I took delivery a year ago. LR has out done themselves with the Sport. It is the most nimble SUV on the road and the best I have ever owned - and I have owned many SUV's. The style and craftmanship are unsurpassed. It blows my old BMW built SUV away on all counts. Pricey, you say. Hogwash, I say. It's worth every penney! A year on the road and it still turns heads. Handles like a sports car, climbs like a billy goat with power to spare. The air ride suspension is amazing.</t>
  </si>
  <si>
    <t>loving it</t>
  </si>
  <si>
    <t xml:space="preserve"> Just took a quick road trip in my new supercharged sport and I LOVE IT! I wasn't sure about buying an SUV but since my needs were changing &amp; a RS4 no longer made sense I went looking for a sport SUV. The Cayenne-S drive was a disappointment and the X5 doesn't really have enough room so the only option was the RR sport super. Having gone on a road trip there is no question this was the right choice. I wanted performance &amp; this is total performance. Acceleration, handling, braking everything is exceeding my hopes. The interior is beautiful but the drive is what really counts. If the maintenance isn't a prob this will easily be the best SUV for those that really wanted a sports car. </t>
  </si>
  <si>
    <t xml:space="preserve">ML </t>
  </si>
  <si>
    <t>A soccer mom's dream!</t>
  </si>
  <si>
    <t xml:space="preserve"> This is my favorite SUV! Waited to write review in case I had reliability issues that I had read on this site - 9 months/20K KM and nothing so far. Compared to my past Escalade, Denali, Touareg, Jeep GC ltd, and MB 430, my Rover is way more fun, sturdy yet nimble, tows with ease, has more versatile interior space, much quieter cabin, better road view &amp; headlighting, most headroom, and all the luxuries to boot. Not quite as quick as Touareg (V10 mind you!), 5.4L Jeep, or MB430, but shift into sport and it provides more than enough power for the average Joe. Breaking is strong and confident for a vehicle this size. Purchased the LR3 over the Lexus 470 &amp; Audi Q7 - glad I made the right decision!</t>
  </si>
  <si>
    <t xml:space="preserve">pdxrover1 </t>
  </si>
  <si>
    <t>Pleasantly Suprised...A Gem</t>
  </si>
  <si>
    <t xml:space="preserve"> We've owned this car for 3 years now. No major issues to speak of, must have gotten a good one. Only have 71k miles on it, but are looking forward to another 15k or so before upgrading to a newer model. 2004 is a great year with a fantastic engine made by BMW, not like later years where ford took over. Has never let me down reliability wise, took it to Alaska for a year, never slipped, got stuck, or had any kind of hesitation.</t>
  </si>
  <si>
    <t xml:space="preserve">rhazen541 </t>
  </si>
  <si>
    <t>My one owner LR3 before me.</t>
  </si>
  <si>
    <t xml:space="preserve"> Honestly when I considered purchasing this I was looking at a '06 MB C230, and my LR3 I usually have SUV but ins. good on MB. I only drove the LR3 for about maybe a mile on test drive, and liked it but was strange feeling. Later after purchasing it that day the more I drove the more I loved the LR3! Then when did my first road trip to visit family, there is a lot of passing power on highway and for hills, the top was not heavy so it didn't lean bad at all, w/ 50/50% (close to) weight ratio there is not any under or over steer! I love the ride comfort and steady feel on road even higher speeds. Seen one hit at 55mph head on and doors still open, it drove fine only radiator leaked so took in! </t>
  </si>
  <si>
    <t xml:space="preserve">steve </t>
  </si>
  <si>
    <t>Know what you are buying</t>
  </si>
  <si>
    <t xml:space="preserve"> I owned luxury cars before I purchased my SE3. I knew that I was getting a 4x4 first and luxury wasn't going to be there. What I found is that it is fun to drive, reliable and a real head turner. If you buy it knowing what you are getting then you probably won't be disappointed. If you buy a freelander cause it looks pretty and you want a "luxury" suv, then you will be disappointed. </t>
  </si>
  <si>
    <t>Good for what it is</t>
  </si>
  <si>
    <t xml:space="preserve"> I purchased the SE3 for my wife about a year ago. So far we have not had any real problems. The front brakes had a dragging problem but the dealership corrected the problem. The detachable top is great, my wife loves stripping it down for the carolina summer. The traction control works GREAT in snow and ice, we go to the mountains on the weekends and the freelander goes through the snow as well as my truck (and that is saying something). The interior is easy to clean and works well with the jeep like feel. All in all a great car for the wife and a fun car to drive.</t>
  </si>
  <si>
    <t xml:space="preserve">T. Sharrock </t>
  </si>
  <si>
    <t>City Range Rover 2010 SE</t>
  </si>
  <si>
    <t xml:space="preserve"> My wife's car. She loves the great visibility from the Range Rover. Interior finish is top notch. Plenty of cargo space for hauling all of the trinkets from the shopping trips. Nice sound system. Car looks rugged but not flashy.</t>
  </si>
  <si>
    <t xml:space="preserve">Patty </t>
  </si>
  <si>
    <t>We love our Landrover Freelander</t>
  </si>
  <si>
    <t xml:space="preserve"> There's a Landrover club and many other Freelander owners love theirs as we love ours and have had no problems with it other than normal wear items. It seems the only ones writing reviews are ones that have had problems but most Freelander owners I know have a good and reliable experience with theirs. </t>
  </si>
  <si>
    <t xml:space="preserve">J.M.A. </t>
  </si>
  <si>
    <t>A Classy Vehicle never goes out of style</t>
  </si>
  <si>
    <t xml:space="preserve"> I just purchased a 2003 Land Rover Discovery SE7, with 44.5k miles (vienna green). I love driving my Rovie thus far; classy, beautiful looks with refinements, all leather, and plush interior. I get alot of looks from other drivers, envious perhaps or maybe its not their cup of tea. Have not had any problems or issues, however I need to purchase the original oweners manual, since there was none at the time of purchase. I am going to baby my land rover or at least attempt to feather the gas pedal...I used to have a 1995 Chevrolet Silverado ex- cab...this rangie still gets better gas mileage than most SUV'S. Check all vehicles before buying and perhaps purchase and extended warranty for used vehi</t>
  </si>
  <si>
    <t xml:space="preserve">chebli </t>
  </si>
  <si>
    <t>beautiful car</t>
  </si>
  <si>
    <t xml:space="preserve"> this truck sound and ride like a car. very elegant and sufficient car.loaded with premium navigation system</t>
  </si>
  <si>
    <t>Why Own Anything Else</t>
  </si>
  <si>
    <t xml:space="preserve"> After purchasing my Discovery I quickly learned why Land Rover was and still remains the kind of all off-road vehicles. Full-time 4wd coupled with a fantastic low range, you can virtually go anywhere your heart desires. In the mountains of Colorado, this is a great vehicle to have for all the changes in weather on any given day. Safety is paramount to me and I have not found any other vehicle that can get you places you never would imagine. I have added dual DVD/Navigation systems to enhance the sound system. I will run this SUV to the ground and go back again and purchase another! If you love offroading, look no further. </t>
  </si>
  <si>
    <t xml:space="preserve">June </t>
  </si>
  <si>
    <t>Questions regarding recalls !!!!</t>
  </si>
  <si>
    <t xml:space="preserve"> I checked on line to see if any recalls were issued on vehicle. Saw a few that I had not been notified about so I contacted customer service... I was told by Terrance that none had been issued.  Couldnt understand why recall notices where issued on line but was told otherwise !!!!</t>
  </si>
  <si>
    <t xml:space="preserve">BOB </t>
  </si>
  <si>
    <t>2008 SUPERCHARGED</t>
  </si>
  <si>
    <t xml:space="preserve"> I PURCHASED MY 2008 RANGE ROVER SUPERCHARGED "CERTIFIED" FROM MPLS LAND ROVER IN 2015 I HAVE HAD NO PROBLEMS.</t>
  </si>
  <si>
    <t xml:space="preserve">CANDICE </t>
  </si>
  <si>
    <t xml:space="preserve">Excellent </t>
  </si>
  <si>
    <t xml:space="preserve"> This is by far one of the most luxurious suv's i have driven and i have driven from cadillac, chevy, lexus, and porsche which i own also. Very comfortable and has so much space unlike other suv's.</t>
  </si>
  <si>
    <t xml:space="preserve">Mike C </t>
  </si>
  <si>
    <t>Great SUV!!</t>
  </si>
  <si>
    <t xml:space="preserve"> Ok folks, this SUV is a must have. I sold my BMW X5 to purchase the LR3; the LR3 stands alone in the luxury category. The 3rd row seating is comfortable and the stadium seating keeps all in the conversation. It is a joy to drive and have taken off road..what a rush. I have had no problems with reliability or quality and the Red Nolan dealership in Colorado Springs know the true meaning of customer service. GO BUY ONE TODAY!!!</t>
  </si>
  <si>
    <t xml:space="preserve">jokawood </t>
  </si>
  <si>
    <t>Can't find a better vehicle</t>
  </si>
  <si>
    <t xml:space="preserve"> I use to go through vehicles every 2 years or less.The first thing I look at when getting something new or thinking of getting something new is what compromise will I make when getting this?I have owned my 2005 LR3 SEV8 since 2007 (when gas prices were high) and so far after 6 years of ownership I have done regular maintenance, changed the bushings in the suspension, thermostat housing, water pump, had all the recalls. You would do to any other vehicle just like an LR3.But, I have NEVER had this vehicle leave me stranded on road or trail, never had an electrical glitch, or had a major issue.Best vehicle I have owned and I would have to compromise to get anything else out there.</t>
  </si>
  <si>
    <t xml:space="preserve">vanessa </t>
  </si>
  <si>
    <t>best car i've ever owned</t>
  </si>
  <si>
    <t xml:space="preserve"> this is the best car i've ever owned. i've had 6 of the largest range rovers and switched for fun. it is a ball and everything it's advertised as. great car!</t>
  </si>
  <si>
    <t xml:space="preserve">spemberton2000 </t>
  </si>
  <si>
    <t xml:space="preserve"> I've had the car for a year now, and I have been extremely pleased with it. The dealership have been pretty poor though, and need to work hard to improve their customer service - something they don't seem to want to do. The car though has been superb.</t>
  </si>
  <si>
    <t xml:space="preserve">spider348 </t>
  </si>
  <si>
    <t>Great Vehicle</t>
  </si>
  <si>
    <t xml:space="preserve"> This is my third Disco and I am very pleased. Much better then the 2002 I had. Tighter turn radius and more power are the most notable pluses. Everyone likes to bash the fuel mileage - I just averaged 18 mpg on my last tank mixed city and highway. The trick is, don't drive it like a sports car (just take it easy use a light foot - it will coast on it's own momentum a lot of the time) and remember - it has a big 4.6L V8 and it is heavy ! As for reliability, learn what to look for in these vehicles and have the usual suspects addressed before you buy. 200k+ miles and I have never been stranded.</t>
  </si>
  <si>
    <t xml:space="preserve">SUVLOVER </t>
  </si>
  <si>
    <t>BEST VALUE on the market!! Thanks!</t>
  </si>
  <si>
    <t xml:space="preserve"> I just love this car. The design is perfect, and the interior is a dream with the suede leather doors, dual sunroofs etc. B/c of the negative posters on this board, I used this as a big bargaining chip to get my SUV for only $8,000! My LRII is in fantastic condition with the 18" rims and and all. I used to have a $80,000 G500, and frankly, my DRII is just about the same! So again, THANK YOU to all the negative posters! Anybody who complains about Gas Mileage should be a stand up comedian! Also, anybody who takes these cars to dealerships to get them services are ASKING to be stolen from. Come on guys, go find an honest mechanic. They charge HALF the labor. Do NOT get ripped off!</t>
  </si>
  <si>
    <t xml:space="preserve">College Dude </t>
  </si>
  <si>
    <t>Sitting Pretty</t>
  </si>
  <si>
    <t xml:space="preserve"> I bought the Range Rover Sport because I wanted something that not many people drove. I was originally going to get a luxury sport sedan of some sort, but I fell in love with this Range. The exterior is what really brought me to buy it. It is extremely sleek and sexy. I get looks everywhere I go. The interior really surrounds you and makes you feel like you are part of the car. The only draw back that prevented me from buying it the day that I saw it was the Land Rover's terrible reliability. The dealer assured me that those days were over, but within a week of my purchase, some suspension lights came on. I got that fixed and haven't had a problem since. This car stands out.</t>
  </si>
  <si>
    <t xml:space="preserve">SF Dude </t>
  </si>
  <si>
    <t>LR3 owner review</t>
  </si>
  <si>
    <t xml:space="preserve"> This is a great SE V6 LR3. My wife and I got rid of two cars and are sharing this truck. She wanted to be high up, I like camping, we both wanted safety. This is our pleasure cruiser and grocery getter. What a wonderful truck. We are so happy every time we step out in it. Yes, it's a pig at the pump but I have been offroading twice in it and it's better than I could have imagined. I love the Jag v6 engine, the Volvo safety items and am glad Ford owns it. This car comes with a 4 yr 50k warranty and free scheduled maint. This beat out the Cayenne, Touareg, A3 Wagon, Jeep Unlimited, Subaru WRX wagon &amp; more.</t>
  </si>
  <si>
    <t xml:space="preserve">Stephen </t>
  </si>
  <si>
    <t>It Wows!</t>
  </si>
  <si>
    <t xml:space="preserve"> This is one smart, hot, sleek, functional, stylish and rugged baby. That is a disparate set of qualities and as a loyal Land rover driver, I didn't ever expect to have all these attributes in my vehicle. Past Land Rover Discoveries inspired a grudging loyalty among devoted fans. The LR3, well thats altogether different... Unreserved and undiluted satisfaction. I just love it.</t>
  </si>
  <si>
    <t xml:space="preserve">Londoner </t>
  </si>
  <si>
    <t>Good but not great</t>
  </si>
  <si>
    <t xml:space="preserve"> This is my second RR...last was an 02 before the body style change. My 06 RR HSE is great car to look at and drive, but the build quality and 'issues' really do bug me. As a professional software engineer I would be ashamed to ship a product that clearly hasn't been finished and tested properly. The Sirius satellite radio doesn't display the correct station information when you next start the car. Already has a new audio control unit after 2010 miles because last one kept dying...dealer fiddled with it, but eventually had to replace the unit. STILL have a rattle in the car which dealer can't find! I will probably get an 07 RRSC but be aware of quality issue's if you want to get a RR.</t>
  </si>
  <si>
    <t xml:space="preserve">Flash G </t>
  </si>
  <si>
    <t>The Ultimate Luxury SUV</t>
  </si>
  <si>
    <t xml:space="preserve"> I traded in my 1997 Range Rover 4.6 HSE for the new Range Rover Sport HSE. You get the best of both worlds with the Range Rover Sport: The classic Range Rover styling and off-road capabilities coupled with the performance of a luxury sedan. The design of this vehicle is very upmarket. It is a handsome car. The interior quality is excellent. I have the very rare upgraded "Ivory" leather and cherry wood which looks much more opulent than the darker "Alpaca" and standard black "Ebony" interior. It looks and feels like a fine British coach. (I do wish the seats had darker piping like the big Rover.) Excellent power, handling and ride. Electronics are top notch. All A+</t>
  </si>
  <si>
    <t xml:space="preserve">Coolerking </t>
  </si>
  <si>
    <t>Beauty and Beast</t>
  </si>
  <si>
    <t xml:space="preserve"> I bought this to drive in comfort on the highway and never get stranded offroad. It excells at both. I hit a deer head-on at 65mph and was able to drive 80 miles home with all lights working and no steering problems-a very solid vehicle! Had the bladder leak on one of my suspension bags- replaced it with Gen III air bladders from Arnott and Bilstein shocks-now it's awesome squared! It's just a real pleasure to drive it anywhere. I want the most bang for my buck and I've got it with this. So far, except for more horsepower, the later model styles don't appeal to me as much as the P- 38. Turning radius and maneuverability is amazing. The first day I drove it I parallel parked it in ONE move! </t>
  </si>
  <si>
    <t xml:space="preserve">Land Rover Lover </t>
  </si>
  <si>
    <t>24 months and still going strong</t>
  </si>
  <si>
    <t xml:space="preserve"> I have had my LR2 for 24 months now. This was my 1st land rover purchase but definitely won't be my last. The only problems I have had over the past 2 years have been very minor and very easily and quickly resolved by excellent service at my dealer. I still get many admiring looks and questions about my Tambora Flame colored LR2. I would have paid thousands more for a comparably equipped X3, Q5, or RX350. Considering that routine maintenance was also included sealed the deal. Overall, I have been very happy with my purchase and am always surprised to hear stories of "bad experiences" with LR2's since my experience has been the exact opposite (dependable, comfortable, and reliable). </t>
  </si>
  <si>
    <t xml:space="preserve">PRinSanAntonio </t>
  </si>
  <si>
    <t>Great 4X4 Luxury Ride ... No Complaints!</t>
  </si>
  <si>
    <t xml:space="preserve"> Owned the LR3 for over a month and we love it. It is fully loaded. It is so versatile, loaded with all the luxury features anyone could need. So far no issues at all, it runs great and has wonderful road presence, plenty of power w/V8. Our dealer is wonderful, and if something does happen, so what, we drive another Land Rover. How is that a bad thing? Plus no cost maintenance. Most people dream of driving such an awesome truck. Bottomline - If people could afford to drive them, everyone would. We feel very fortunate to own this vehicle. </t>
  </si>
  <si>
    <t xml:space="preserve">blkwheels </t>
  </si>
  <si>
    <t>First time to buy RR SC so far so good.</t>
  </si>
  <si>
    <t xml:space="preserve"> I was looking for the RR Sport SC when I bought my gl450 but was to nervous to consider LR due to neg reputation. They just kept catching my eye and when I drove it, I had to buy it. What a car! Love the look, cockpit feel, howling engine and how it rides. A part is on order for the pass side dual ac not cooling but for now I'm loving every bit of my new ride. I only have 1k miles. I passed the gl450 to my wife. Which is also great suv but totaly diff than the RR Sprt SC.</t>
  </si>
  <si>
    <t xml:space="preserve">Dre </t>
  </si>
  <si>
    <t>Dre's Rover</t>
  </si>
  <si>
    <t xml:space="preserve"> The perfect vehicle in every way! You cannot buy better. Worth every single penny.</t>
  </si>
  <si>
    <t xml:space="preserve">AKfreelander </t>
  </si>
  <si>
    <t>Class Action Suit anyone?!</t>
  </si>
  <si>
    <t xml:space="preserve"> Bought the Freelander (FL) in 03, and, loved it. As you can see from the other reviews, great car when it's not in the shop. Went to the dealership for all service, oil changes, etc. Six months ago, I started having overheating problems. Dealer changed out the coolant tank, etc. Kept having the problem over and over until two weeks ago when the car would not start. Towed it into the dealer, needs a new engine. $8400 estimate. Do the research! This car is a lemon. The engine will blow out ~65K, good luck talking to LR if you are out of warranty. It's a money black hole.</t>
  </si>
  <si>
    <t xml:space="preserve">froyd88 </t>
  </si>
  <si>
    <t>fun filled</t>
  </si>
  <si>
    <t xml:space="preserve"> the greatest car suv or whatever I have driven . The life to drive it all and this is my first LR  it's a real gem. perfect on or off. </t>
  </si>
  <si>
    <t xml:space="preserve">MC </t>
  </si>
  <si>
    <t>LOVIN IT</t>
  </si>
  <si>
    <t xml:space="preserve"> We bought a Range Rover initially and loved it so much we bought the LR3. And it does not disappoint. What a great SUV. Absolutely no complaints. The Range Rover may have a sleeker style but otherwise the LR3 is very comparable.</t>
  </si>
  <si>
    <t xml:space="preserve">Dale Booth </t>
  </si>
  <si>
    <t>A Nightmare in Sheep's Clothing</t>
  </si>
  <si>
    <t xml:space="preserve"> Well, Where do I start - Land Rover ought to really be ashamed of the product they built. This engine design is a total joke. I had my Freelander approx. 1 year before I had to trade it in. The problem was with a leak of the engine coolant into the engine. This slow leak was unrepairable. The only TEMPORARY solution was a new engine for a cost of $10K, according to Land Rover-Jaguar of Houston. I had them put the SUV back together and drove it to the nearest TOYOTA dealership where I traded it for a 2005 Toyota 4Runner. It has been happy driving ever since. MY ADVICE TO ANYONE THINKING ABOUT PURCHASING A NEW OR USED LAND ROVER. DON'T DO IT; UNLESS YOU HAVE MONEY FOR REPAIRS.</t>
  </si>
  <si>
    <t xml:space="preserve">New RR Owner </t>
  </si>
  <si>
    <t>So far so good</t>
  </si>
  <si>
    <t xml:space="preserve"> Finally broke down and bought an RR- SC. Great power, confort and ride. Nice features tho the nav system could be more intuitive but love the 3d look. My 5 year old nephew said it best "this car is freakin awesome!" </t>
  </si>
  <si>
    <t xml:space="preserve">WB </t>
  </si>
  <si>
    <t>A pleasant surprise</t>
  </si>
  <si>
    <t xml:space="preserve"> I am very happy with this vehicle and surprised with the mpg -- I have been averaging about 17.5 MPG. Not sure how those getting under 10 are driving... Like any lux car it will need to be maintained but so far after 16 months the car has been very solid. So many opinions expressed about poor reliability that I want to express the opposite. Interior comfort is very high with comfort seats. Ride on the highway is solid and extremely comfortable on long trips. It is a truck so it doesnt corner like my old BMW but this car will go anywhere. Plus the truck is great to look at. Highly recommended!</t>
  </si>
  <si>
    <t xml:space="preserve">Sultan </t>
  </si>
  <si>
    <t>Great car all over</t>
  </si>
  <si>
    <t xml:space="preserve"> I bought this car based on an SMS message from the dealership, stating they have a special year-end offer. I saw the car first at the begging of 06 and it caught my heart but the price was over my budget. But with the new offer I could not resist. The dealer didn¬ít have a test drive vehicle. So I bought the car anyway based on research done on the net,especially this site. I noticed a lot of reviewers complying of fuel consumption. To me its not a problem because I live in the middle east and gas is cheaper than tap water (you are more than welcome to move here &amp;#61514;). I fill up a full tank for $20. I recommend this car to any one with class and at the same time has some coolness left in them</t>
  </si>
  <si>
    <t xml:space="preserve">spazz415 </t>
  </si>
  <si>
    <t>Love This Car</t>
  </si>
  <si>
    <t xml:space="preserve"> Despite the mixed reviews about the Disco, I bought this car and have ABSOLUTELY NO REGRETS. Reliability is supreme: My disco has about 65,000 miles on it &amp; the ONLY problem I have had was a broken coolant cap ($125 to fix &amp; replace). Safety is exceptional: I recently was side swiped on a busy &amp; fast CA freeway &amp; I barely felt a thing ( my car suffered minor damage and you don't even want to know what the other guy's car looked like :) And above all The dealership is pleasure to deal with. Since owning this car, I have vowed to never buy anything else, LR has this customer for life!! </t>
  </si>
  <si>
    <t xml:space="preserve">hsm </t>
  </si>
  <si>
    <t>Disappointed Again</t>
  </si>
  <si>
    <t xml:space="preserve"> This was the Range Rover to make amends for the RR problems of the past. It seems it is not to be. Since buying new, I've had repeated problems with "check coolant" light, oil service reminder that would not reset and now a "Suspension System Fault" that they cannot seem to fix (Land Rover's build problem, my dealer is great). The alarm signal sounds, the message light says drop speed below 30 mph. I think I'm done with Land Rover, the is the second lemon I've had in three model years. Designed well and fun to drive, just don't go too far...the reliability is not what it should be for a car in this price range.</t>
  </si>
  <si>
    <t xml:space="preserve">L Lettice Carroll </t>
  </si>
  <si>
    <t>It is a great city and country car</t>
  </si>
  <si>
    <t xml:space="preserve"> I purchased this car after driving a Toyota Highlander for 5 years this car was a bit of a change for me that took awhile to get used to. We drive from LA north for 200 miles and back again frequently. We have found that this car is a delight to drive both in the city and the country where we need the 4 wheel drive. It zips around the city and really does climb the slippery muddy roads on our property. I feel very safe in all sorts of driving situations. </t>
  </si>
  <si>
    <t xml:space="preserve">Bruce Brown </t>
  </si>
  <si>
    <t>Outstanding Car</t>
  </si>
  <si>
    <t xml:space="preserve"> The LR3 has the versatility I need in a family car with the smooth and solid ride of a luxury sedan. The Jaguar 4.4 liter engine is quiet and strong enough for this heavy car and the transmission is flawless. The interior is perfectly designed, with the distinctively high Land Rover seating position and elegant controls. Both the second and third row have more usable space than any other car or SUV in this class -- I can fit three car seats in the second row and two adults in the third. Zero service problems after 6K miles. You should not expect this heavy and solid car to get good mileage and, alas, it does not. But other than that understandable shortcoming, this is a terrific car.</t>
  </si>
  <si>
    <t xml:space="preserve">LROwner </t>
  </si>
  <si>
    <t>Good choice</t>
  </si>
  <si>
    <t xml:space="preserve"> New owner of a "new" (never registered) 2008 HSE. Had been shopping for a replacement AWD vehicle for a couple months, test drove the ones I thought would fit my needs (I ski, camp, fish, and commute). I tried Tiguan, Forester, Patriot, GLK350, etc... nothing was "the" vehicle. I happened to drive past a LR dealer near work and the lightbuld went on. Test drove it and knew it was the one. Great style, great off road ability, gas mileage I can live with. Very surprised by the agility of the vehicle on paved roads. If the first month is an indicator this should be a good and long relationship.</t>
  </si>
  <si>
    <t xml:space="preserve">RoverfreakNH </t>
  </si>
  <si>
    <t>Get it! you'll never have anything else</t>
  </si>
  <si>
    <t xml:space="preserve"> I can't even explain how happy I am with my " Rova," it's such a pleasure to drive, The dealership service is flawless, 30K miles in 16 months and the only service has been oil changes, tires and a secondary dead cooling fan that was covered by the factory. Salesperson told me " once you have it for a year, you'll never want to be in another SUV but yours", She was right! I can't stand being in anything else!</t>
  </si>
  <si>
    <t xml:space="preserve">great on the outside </t>
  </si>
  <si>
    <t>great on the outside</t>
  </si>
  <si>
    <t xml:space="preserve"> I have owned this car for 6 months and want out of it. I had the 04' Range Rover with the BMW engine and loved the car. I thought the new Sport style was really hot, so I changed models. what a mistake. It's a lot smaller, and seats are not comfortable. The bluetooth is great to have. The side bags for storage are too hard to get to. The center console is narrow and the cooler is great if it was able to fit a normal size water bottle. Key ignition is too hard to get to and the other keys on my chain touch my leg! Car lags and jolts into another gear from a slow stop, drives me nuts!</t>
  </si>
  <si>
    <t xml:space="preserve">gillz </t>
  </si>
  <si>
    <t>Worthwile to wait</t>
  </si>
  <si>
    <t xml:space="preserve"> Waited for the 2007 model so that could get the benefit of a couple years worth of production issues getting resolved. LR also added the lumbar, seat movement without key in ignition and other improvements for 2007. Only 1000 miles on the vehicle, but already in snow and on hwy, both cases proved to be a flawless performance.</t>
  </si>
  <si>
    <t xml:space="preserve">RT </t>
  </si>
  <si>
    <t>So far, awsome!</t>
  </si>
  <si>
    <t xml:space="preserve"> I was really in the market for a V-8 SUV and have owned a 3.0L X5 for the last few years. I loved the new 2007 X5 look and on my way to order one last weekend I decided to check out the Range Rover Sport. One drive and I was hooked! What a ride! If you are thinking of purchasing a new SUV you must checkout the RRS! BMW has a great SUV in the X5 but the RRS was better in so many ways I could not pass it up! </t>
  </si>
  <si>
    <t xml:space="preserve">robbymcc </t>
  </si>
  <si>
    <t>So far so good!!!</t>
  </si>
  <si>
    <t xml:space="preserve"> I changed from a Discovery II, Tell you all about it later, to the new LR3. I chose V6 because I really don't think I needed the V8. Excellent equipment, beautiful soft ride. Handles just as I thought it would.</t>
  </si>
  <si>
    <t xml:space="preserve">Pameal </t>
  </si>
  <si>
    <t>Great Car, Terrible reliability</t>
  </si>
  <si>
    <t xml:space="preserve"> I love to drive the car, but I have not had the chance to enjoy it. In the 6 months that I have owned this car, It has been in the shop for 2 1/2 months of it. The service department has been very nice but no one can fix the vehicle. </t>
  </si>
  <si>
    <t xml:space="preserve">bk </t>
  </si>
  <si>
    <t xml:space="preserve">Greatest SUV ever built </t>
  </si>
  <si>
    <t xml:space="preserve"> This vehicle is the sickest SUV ever built, effortless steering, and all the goodies that come standard on it are unbeatable. And they are rare, not every joe schmoe is driving one.</t>
  </si>
  <si>
    <t xml:space="preserve">sherry heverly </t>
  </si>
  <si>
    <t>satisfied with my landrover</t>
  </si>
  <si>
    <t xml:space="preserve"> i bought my freelander off the showroom floor, love at first sight!, it is my first suv and i bought it mostly for my dogs, who travel with me daily. all in all it is reliable. there have been some english quirks, but it starts up every day and gets me to work and i love the style and handling. the quirks have been, a recalled engine at 35,000 miles, brakes that squeal, it does go through brake pads quickly.but i am still satisfied with it.</t>
  </si>
  <si>
    <t xml:space="preserve">Bradley </t>
  </si>
  <si>
    <t>Outstanding Vehicle</t>
  </si>
  <si>
    <t xml:space="preserve"> Each day of driving I am more pleased with the LR3. I have accrued 4000 miles so far and have enjoyed every one of them. The vehicle is a bit heavy, but has a very smooth &amp; comfortable ride. The 4.4 liter V8 performs well in all normal day to day driving conditions. Some dedicated studying is required to make full use of the stereo &amp; climate interfaces. Though overall, this vehicle gives its driver an incredible sense of poise &amp; stability....rain or shine, but especially rain!</t>
  </si>
  <si>
    <t xml:space="preserve">Chris Harvey </t>
  </si>
  <si>
    <t xml:space="preserve"> Excellent engine, body, and interior features. Strong acceleration, smooth ride. Sunroof in good position. Agile on turns, good acceleration.</t>
  </si>
  <si>
    <t xml:space="preserve">tod </t>
  </si>
  <si>
    <t>Wow, Finally</t>
  </si>
  <si>
    <t xml:space="preserve"> I finally found a Range Rover. I love teh sexy look. Just had to get one. Ride is great and unbelievable. Test drive and you will purchase it. I stil get a lot of attention even after two years of ownership. I love this truck. Drives comfortable like a luxury sedan. </t>
  </si>
  <si>
    <t xml:space="preserve">Rover </t>
  </si>
  <si>
    <t>It is a LR afterall...</t>
  </si>
  <si>
    <t xml:space="preserve"> The car is absolutely awesome. It is like having McGyver with you at all times. If you want perefection, I would look elsewhere (generic, blend with all, and is that my car?). Think of it as a thoroughbred, the care and feeding are most crucial.</t>
  </si>
  <si>
    <t xml:space="preserve">Bend_OR </t>
  </si>
  <si>
    <t>Great Rig</t>
  </si>
  <si>
    <t xml:space="preserve"> Bought new from dealer, great price, and 5 yrs later it is still going strong. The only thing I have done is brakes, tires and decided to have the engine gasket replaced as a preventative measure since my mechanic saw a tiny spot. I consider that excellent for how long I've had the rig. I will be buying another LR next year - maybe RR or RRSport...</t>
  </si>
  <si>
    <t xml:space="preserve">Jaime911 </t>
  </si>
  <si>
    <t>Awesome Vehicle</t>
  </si>
  <si>
    <t xml:space="preserve"> I purchased my vehicle back in March 2007. I love it! It rides great and makes me feel safe when I drive it. The extras in it are worth it! I recommend this vehicle to anyone!</t>
  </si>
  <si>
    <t xml:space="preserve">lynda </t>
  </si>
  <si>
    <t>Raising the white flag</t>
  </si>
  <si>
    <t xml:space="preserve"> I'm done! After averaging $2,500/annually in maintence and repairs the drive train fell out of the car at 80K miles and ripped thru the transmission! Leaks, lights, brakes. Always could count on at least 1 major problem per year with an an even more major repair cost attached. I will admit that in deference to the car's fabulous asthetic I overlooked lots, but this money pit has lost its appeal and I cannot wait to trade it in. Of course I will have to wait until its back from the repair shop!  </t>
  </si>
  <si>
    <t xml:space="preserve">Clifford Allenby </t>
  </si>
  <si>
    <t>Range Rover 2008 SS</t>
  </si>
  <si>
    <t xml:space="preserve"> Great SUV</t>
  </si>
  <si>
    <t xml:space="preserve">Surprised </t>
  </si>
  <si>
    <t>Perfection in motion</t>
  </si>
  <si>
    <t xml:space="preserve"> This car has been perfect for me. I was originally looking for a sport sedan in the 50k range, but I couldn't find anything that fit my personality. I wanted something that was comfortable and fun to drive but stood out. I found the comfort in one car, the drivability in another. But in this Range Rover Sport, I found both of those attributes plus the X factor in appearance. This SUV really stands out. I get looks and compliments everywhere I go. Its big enough to look rugged and tough as well as being sleek enough to look sexy. Land Rover could have not made a better SUV. When I tell someone that I own a Range Rover, they congratulate me for getting the Sport and not the other one.</t>
  </si>
  <si>
    <t xml:space="preserve">DES </t>
  </si>
  <si>
    <t>High cost to maintain</t>
  </si>
  <si>
    <t xml:space="preserve"> I got my LR about 2 years ago. The reason I traded in my 96 Cherokee was I was worried it was going to start costing too much in repairs. Should have stuck it out because I have spent around $1000 already on my Freelander which is probably more than I would have spent on my Cherokee and I didn't have a car payment. I have had the brake pads and rotors replaced twice already. The dealer says it is normal for the Freelander because of the weight. Not good. Also the windshield wipers stopped working. Driver's side in a snow storm and passenger side in the pouring rain. No big deal to fix, but not a good sign of quality in my opinion. Wish I had driven my old Cherokee for a few more years.</t>
  </si>
  <si>
    <t xml:space="preserve">Charles from Canada </t>
  </si>
  <si>
    <t>Has not met expectations</t>
  </si>
  <si>
    <t xml:space="preserve"> Replace our Honda Pilot with this and not sure it was the best move. At times the LR3 is great and a cool car with great features and technology, but the reliability and service has been poor. Also the handling is not good and the fuel mileage is a disaster. We generally enjoy it with the family, but glad we leased because this vehicle unfortunately has caused too many problems. Our Cadillac SRX blows this vehicle away in every regard and every day the short stick gets to drive the LR3.</t>
  </si>
  <si>
    <t xml:space="preserve">cbm </t>
  </si>
  <si>
    <t>Outstanding thus far</t>
  </si>
  <si>
    <t xml:space="preserve"> The vehicle has been a pleasure. Great looking externally and internally, excellent layout and ergonomics, and incredible flexibility from an amazingly comfortable road trip / commute car. Prepared to take the beating of bad roads / potholes / merges....but clearly is just so roomy for moving and hauling people and gear while being right-sized for the city. </t>
  </si>
  <si>
    <t xml:space="preserve">DiscoDude84 </t>
  </si>
  <si>
    <t>I LOVE my Disco!</t>
  </si>
  <si>
    <t xml:space="preserve"> I have had this vehicle for 5 months now, and it has been nothing but a joy! Fits me perfectly, very reliable, interior design is amazing, can fit plenty of stuff into the cargo area. Plenty of head/leg room. Recently replaced head gaskets for preventative maintenance. Replaced U-joint as it was going bad, and spark plugs, and thats about it. Wonderful in snow and ice, actually have taken to helping tow other people out of ditches! As long as the Disco is maintained properly and synthetic oil and premium gasoline is used its an amazing SUV. Dual sunroofs are an added bonus. Wouldn't trade it for the world!</t>
  </si>
  <si>
    <t xml:space="preserve">SEOMike </t>
  </si>
  <si>
    <t>Love my Disco!</t>
  </si>
  <si>
    <t xml:space="preserve"> My 03 S7 is just great. The truck handles so well! It's a lot taller and heavier than my 01 Explorer Limited was and yet it handles so much better. I have had some troubles mechanically though. If you're looking for an 03 Disco you should make sure that the previous owner had the "brain" for the ABS changed with the recall that went out. If not, expect to cough up around $2500. Tires have worn well as have the brakes. It's not a racecar, don't treat it like one. It goes everywhere I can think of without a single copmplaint. Had a lady rear-end me once and it destroyed her minivan. Didn't do a thing to my tank of a truck!</t>
  </si>
  <si>
    <t xml:space="preserve">Harvard AMG </t>
  </si>
  <si>
    <t>Fantastic First Car</t>
  </si>
  <si>
    <t xml:space="preserve"> I love this vehicle. I truly adore it. The engine is sometimes hard to control, especially for a teen driver, but I still believe that using it for everyday use is not only feasible, but encouraged. There are a few issues with reliability, such as an issue with the gearbox. But, I love to drive it around town. Fuel economy is a little dismal, but the Supercharged engine is worth it. I recommend buying it used. My parents purchased the car for me with 2,000 miles on it. My other choices were the GL450 (the front grille of the 550 irritated me), The X6 M, or the E63 AMG Wagon. Given that Range Rover had the most prestige, luxury, and the most advanced technology.</t>
  </si>
  <si>
    <t xml:space="preserve">CT Disco II </t>
  </si>
  <si>
    <t>For real 4WD enthusiasts only</t>
  </si>
  <si>
    <t xml:space="preserve"> I am the third owner of a 1999 Discovery II. I knew exactly what to look for and what parts to replace, which I did. No issues from that day forward. If you are not willing to invest from the beginning in genuine LR parts, don't bother because cheap doesn't work. Take care of the vehicle and it will reward you with unlimited capability. To those who complain about reliability, perhaps you should have been proactive and not reactive. Avoid the ACE system at all costs, &amp; get Waxoyl treatment.</t>
  </si>
  <si>
    <t xml:space="preserve">ESSDEE </t>
  </si>
  <si>
    <t>Mine's been fine for 5 years</t>
  </si>
  <si>
    <t xml:space="preserve"> The only repeat problem I have had with mine is the left rear window operator has broken twice. The AC is a little on the anemic side, but I knew that when I bought it - besides it's an open windows type of truck. This is not a luxury SUV, if that's what you want, look at an Acura or Lexus. It's a funky small SUV that will get you thru any bad weather conditions. I have never had the truck break down, fail to start, overheat, etc. It has made funky noises, odd warning lights, and burned out lights on occasion. I am thinking of replacing it with an LR2 simply because I would like a little more acceleration and I really like the flame orange color.</t>
  </si>
  <si>
    <t xml:space="preserve">bob </t>
  </si>
  <si>
    <t xml:space="preserve"> This is the greatest car I have ever owned and I have had it for a few months with no issues. It has great space whenever I need it. It is great to have third row seat that fold into the floor because I dont need it that often.</t>
  </si>
  <si>
    <t xml:space="preserve">My New Ex Boyfriend </t>
  </si>
  <si>
    <t>My New Ex Boyfriend</t>
  </si>
  <si>
    <t xml:space="preserve"> Yes, it's true...I ran to him when 6000 lbs or better meant notaxes that year! and now he has cheated on me. He got into bed with a gas pump and I just can't trust him anymore! He was quite the looker, but boy he has a drinking problem. Seriously, I loved the look of this truck, I like the classic stying. The romance fades from here. Although it's never left me stranded, OK once - E means empty, there is no forgiving here. Have already done the brakes and I am on my 2nd set of tires. Front end is leaking as it is prone to do. O2 sensors have been replaced two times. Rear door latch failed and while rounding a corner door flew open and bent hinges</t>
  </si>
  <si>
    <t xml:space="preserve">Dissatisfied </t>
  </si>
  <si>
    <t>Major dissapointment</t>
  </si>
  <si>
    <t xml:space="preserve"> We have owned multiple luxury SUV's including Lexus, BMW X5 and Porsche Cayenne and this is by far the worst vehicle and service experience we have ever had. The sunroof leaks, the glove compartment rattles, the rear-view mirror shakes and overall quality of vehicle does not seem good. Poor acceleration and extremely hard ride. We have owned for less than 1 year and are already looking to get rid of it.</t>
  </si>
  <si>
    <t>2007 Range Rover HSE</t>
  </si>
  <si>
    <t xml:space="preserve"> I have owned many cars - including many luxury SUVs (07 Escalade, 06 Discovery, etc.). I am forced to compare this vehicle to the 07 Escalade AWD that I owned. As far as comfort goes - the Rover is more comfortable for the front passengers, but not as comfortable for the rear passengers as the Escalade. This is mainly due to the lack of being able to recline or adjust the rear seat. As far as driveability - the Rover wins hands down. The Escalade would toss the occupants left and right through corners - the Rover is very solid. As far as power - even though the Escalade boasts 400+hp - I feel they are very close in power.</t>
  </si>
  <si>
    <t xml:space="preserve">kwon303 </t>
  </si>
  <si>
    <t>The good, the bad, and not so ugly.</t>
  </si>
  <si>
    <t xml:space="preserve"> I bought this 05' model in 07' with about 19000 miles. It now has about 65,000 and I have to say overall I have been very fortunate. I've heard lots of things about reliability and to be honest and here my experience, tranny is starting to jerk a little when I slow down and speed up so I'm a little concerned but I bought the 6 year 75,000 mile warranty so we'll see whats up. I had to get the rear tailgate fixed...NOT CHEAP..latch broke and would not open. Also sunroof leaks out of overhead dome light... not covered under warranty. BUT this thing rides like its on a cloud, and handles anything off road and looks are timeless. Overall I think I got one of the decent rovers and keeping it.</t>
  </si>
  <si>
    <t xml:space="preserve">Neil Schroeder </t>
  </si>
  <si>
    <t>Easy to Drive</t>
  </si>
  <si>
    <t xml:space="preserve"> Just purchased vehicle therefore too early to determine reliability. First impression is a great vehicle. Smooth, quite, plenty of power and fun to drive. The interior is very classy and I cannot wait to go on long trips to Colorado. More to follow after a few months of ownership.</t>
  </si>
  <si>
    <t xml:space="preserve">tv200 </t>
  </si>
  <si>
    <t>Very Disappointing</t>
  </si>
  <si>
    <t xml:space="preserve"> Eleven years of Land Rover ownership and looking to jump ship. Very poor reliability and questionable design. Multiple electrical problems, warning lights and messages galore. Lurches from slow start, brakes squeak, radio sometimes decides to take a break from working, tires wear early and unevenly. Alarm goes off randomly, doors lock and unlock selves as radio goes off and on (keys not even in car.) Sunroof leaks. Poor winter traction, especially when braking. Windshield heating element distorts vision at night. Brights activated accidentally with turn signal use, rear wiper, when working, activated accidentally when using windshield wipers.</t>
  </si>
  <si>
    <t xml:space="preserve">Eric Walker </t>
  </si>
  <si>
    <t>Amazing .....</t>
  </si>
  <si>
    <t xml:space="preserve"> The rang rover is a very nice comfortable ride plenty of storage and room to go on road trips but you need to have deep pockets to keep this beautifully designed ride on the road. The tech is a bit behind and road noise is a bit much!</t>
  </si>
  <si>
    <t xml:space="preserve">Rob </t>
  </si>
  <si>
    <t>1999 Discovery II</t>
  </si>
  <si>
    <t xml:space="preserve"> Overall these are great trucks. Once bitten by the Land Rover bug you'll never go back. Awesome on and off- road. Regular maintenance is key. Without it these will fall apart underneath you. Look for an indy shop vs. the dealer to maintain if you are not mechanically inclined. This is the best truck I've ever owned and the only one I've ever gotten attached to. I'd buy it again in a second. No regrets!</t>
  </si>
  <si>
    <t xml:space="preserve">sammy2014 </t>
  </si>
  <si>
    <t>Range rover evoque 2014 premium</t>
  </si>
  <si>
    <t xml:space="preserve"> THIS IS a SMALL SUV,if you want big cargo dont buy small suv, the exterior of the car is very good sexy looking, it is more manly than the other small suv ,it is the hottest small suv on the market, it look better with 4 doors than the coupe which looks funny, the interior is state of the art, very nice one of the best with no comparison to the most oudated interiors of the other competetives. the car is fun to drive, it change gears very quickly but sometimes when you dont want t , it could be on the 6th gear at speed of 40, so sometimes you may feel that,vibrationside merrors are ugly but compensate for the limited rear view, gas milage as stated, GPS is state of the art. no issues </t>
  </si>
  <si>
    <t xml:space="preserve">iainmc </t>
  </si>
  <si>
    <t>after a year, not a single problem...</t>
  </si>
  <si>
    <t xml:space="preserve"> I am very surprised (especially considering my previous experience with a '98 rr hse) that i have not had a single problem with my 2008 rr hse. It's been great.</t>
  </si>
  <si>
    <t xml:space="preserve">REALLY UNHAPPY </t>
  </si>
  <si>
    <t>Worst SUV Ever Made</t>
  </si>
  <si>
    <t xml:space="preserve"> We have had problems from day one. Car has never been off road. Car has never been in the snow. We have had major electrical problems ranging from seat motors, engine wiring harness, brakes and rotors after just 20,000 miles. Oxygen sensors, headers, etc., ignition switch failure. My wife drives the car around town. It's the most unreliable car I have ever driven or heard about. Gas Hog. Horrible ride on freeway. Scared to take it off road for fear it will fall apart more than it has. Engine is 1960's technology! </t>
  </si>
  <si>
    <t xml:space="preserve">RR Lover </t>
  </si>
  <si>
    <t>Best Car Ever Owned</t>
  </si>
  <si>
    <t xml:space="preserve"> I have owned many cars including Porsche, Mercedes, and BMW. Although these were all great vehicles, I never liked any as much as this Range Rover. It has the perfect combination of luxury, class, smooth and solid ride, power, sturdiness, quiet cabin, rides high, family size, storage, safety, etc., etc., etc. Couldn't ask for more... At 110k and going strong, luckily, I have had very few problems with this RR.</t>
  </si>
  <si>
    <t xml:space="preserve">mrmhouston </t>
  </si>
  <si>
    <t>Enjoyable but disappointing</t>
  </si>
  <si>
    <t xml:space="preserve"> I love driving my Land Rover. It is great in Houston's frequent high water and I take it off road about a dozen times a year. It has been disappointing, though, due to the amount of times I've had to take it in for repairs (approx every 3,800 miles while under warranty). Maybe the bugs have been worked out? It is a good working vehicle, not a lot of bells and whistles that most of today's cars have. Is the trade-off worth? I can't tell yet.</t>
  </si>
  <si>
    <t xml:space="preserve">Gordon </t>
  </si>
  <si>
    <t>Best SUV for many reasons</t>
  </si>
  <si>
    <t xml:space="preserve"> A car or SUV can always say it does something better than some other vehicle. It's a collection of hits or misses that makes a car great though, and the Range Rover Sport Supercharged has more Hits than misses. This SUV is unbelievable to drive along winding mountain roads. Power is there whenever you need it and brakes are better than almost every other car our there This thing stops faster than my friends Mazda 3 compact car! I</t>
  </si>
  <si>
    <t xml:space="preserve">JT </t>
  </si>
  <si>
    <t>1999 SD...The Best of the Best!</t>
  </si>
  <si>
    <t xml:space="preserve"> Until I purchased this Landrover I traded every two years. This is the best car I have ever owned. I have 123,000 miles and all I have done is changed the oil. I am getting ready to purchase a new car, but, the trusty LR is staying in the garage...I just can't part with it.</t>
  </si>
  <si>
    <t xml:space="preserve">Macca </t>
  </si>
  <si>
    <t>Fantastic all round vehicle</t>
  </si>
  <si>
    <t xml:space="preserve"> I bought mine with 100,000 kilometers on it and intended to use it as a tow vehicle for my Caravan. After the first trip, I was disappointed with the lack of power from the 3.9 V8. I took the vehicle to a performance workshop and had a "Unichip" fitted. The transformation was amazing. This Disco now flys and returns a very respectable fuel mileage. </t>
  </si>
  <si>
    <t xml:space="preserve">Kelly Weaver </t>
  </si>
  <si>
    <t>I should have listened to my husband</t>
  </si>
  <si>
    <t xml:space="preserve"> After owning about six reliable Toyotas, We purchased a 2006 LR3. While the car is fun and rugged, it has not proved to be a reliable, quality vehicle at all. Many of the problems have been minor (broken seat belt, gas cap fell apart, bright lights come on with blinker, etc.)but there are a couple of larger issues we are still trying to solve regarding suspension and the radio(which sounds incredible when it is working). The suspension fault indicator sometimes comes on daily for no reason. I had a problem with something else that was causing the check engine light to come on, which required two trips to the dealership to have a part changed out. Too many aggravations.</t>
  </si>
  <si>
    <t xml:space="preserve">Disco Dave </t>
  </si>
  <si>
    <t>Discovering Excellence</t>
  </si>
  <si>
    <t xml:space="preserve"> I love driving the '03 Discovery! I got an HSE, and it's amazing! Even though all the gadgets are in strange places, it is definitely a luxury vehicle! It handles all sorts of weather wonderfully, and it drives very smoothly! The 2003 Land Rover Discovery HSE is overall a great vehicle!</t>
  </si>
  <si>
    <t xml:space="preserve">biz816 </t>
  </si>
  <si>
    <t>The little Rover</t>
  </si>
  <si>
    <t xml:space="preserve"> It has never broke down on me yet, but I have been to the dealer for a lot of little stuff (engine lights, window, wipers, speakers). Overall I love the car it drives great, and looks amazing. I can't complain about the problems I have had, since I have driven hard in the past 3.5 years. I love the Rover line and plan to buy again another rover soon. </t>
  </si>
  <si>
    <t xml:space="preserve">randa314 </t>
  </si>
  <si>
    <t>The Most Realistic 04 Range Rover Review You Will Read</t>
  </si>
  <si>
    <t xml:space="preserve"> I purchased my 2004 HSE last year for roughly 13k and I have without question LOVED everything about the vehicle. Comfort, the performance, the overall ride of the vehicle. I've been pleasantly surprised by the gas mileage. Not sure how I would measure by the gallon, but I will say that when I fill up for 75.00 a tank, I can go from central VA to North Jersey on one tank and still have some fumes left over. A full tank gets me roughly 476 miles total for highway driving. For my local 20 minute each way commute to the office and my around town stuff, I can get through an entire week on one tank. Due to lack of characters, I will need to continue in a seperate review.</t>
  </si>
  <si>
    <t xml:space="preserve">luvmyrover </t>
  </si>
  <si>
    <t>a great drive</t>
  </si>
  <si>
    <t xml:space="preserve"> This is my second Range Rover. My first was a 1995. Love the new body style. The drive is fantastic. It is equal to sitting in a barcalounger and the view out the windows is your tv. It is one of the smoothest vehicles that I drive. I travel 11/2 miles on dirt road, and you would never know I have left the pavement. I have had a few unusual mechanical problems; however the dealership has taken great care of me. Will most likely buy a 2006 or 07.</t>
  </si>
  <si>
    <t xml:space="preserve">Jeff Makowski </t>
  </si>
  <si>
    <t>Superior versatility</t>
  </si>
  <si>
    <t xml:space="preserve"> I'd been looking for a compromise between a full-sized SUV, for off- roading and poor weather safety, and a sedan, for better milage and handling. The Freelander hasn't disappointed. Very smooth ride, with little to no body roll, great visibility, superior snow/mud/muck handling, and I'm still getting relatively decent milage (18-20 mpg). The styling certainly sets it apart from most other vehicles in it's class. Very unique interior material (Technical Fabric), with excellent seat support and comfort. Plus, the hardtop is easily removable, looking forward to adding many summer driving miles. The Freelander is the compromise that doesn't feel like one.</t>
  </si>
  <si>
    <t>The worst car I've ever owned!</t>
  </si>
  <si>
    <t xml:space="preserve"> I love the look of the Range Rover and it's very capable off road. Asside from that, this is the most unreliable and frustrating car I have ever owned. I will never buy another one. My service advisors tell me they are "known electrical problems" that they can not fix. Eventually you give up on constantly taking the car back in and live with the headaches.</t>
  </si>
  <si>
    <t xml:space="preserve">TOM </t>
  </si>
  <si>
    <t>07 Range Rover</t>
  </si>
  <si>
    <t xml:space="preserve"> This is my second Range Rover, having replaced my 2004 with a 2007. Having read reviews only after the purchase of the first, I was a bit skeptical. However, I have found my reservations totally unwarranted. As long as Land Rover maintains the current level of quality control, I will never drive anything else. The styling goes without saying, only surpassed by drive responsivness and passeger comfort. Often labelled a gas guzzler, it is no more so than any other SUV in its league. There is a reason the current Range Rover has become an icon. It is just that good.</t>
  </si>
  <si>
    <t xml:space="preserve">LagunaDriver </t>
  </si>
  <si>
    <t>Best vehicle Ive ever owned</t>
  </si>
  <si>
    <t xml:space="preserve"> I am loving my 07 RR. I feel fabulous in it. I think Im in love! I have had some problems - electrical (trapped wires when fitted). This led me to buyer's remorse. Once reunited all was forgiven and forgotten. Fuel ecomomy is hopeless (ave 15.8mpg) but Im past caring - I love the driving position. I love the comfort (solid ride). Love the back up camera. Rear seats are small for passengers and trunk doesnt hold that much. Who cares - love is blind! Although dont buy black - nightmare to keep clean!</t>
  </si>
  <si>
    <t>Does the Job!</t>
  </si>
  <si>
    <t xml:space="preserve"> Excellent vehicle. Powered to tow, goes anywhere (literally), makes an excellent fun and work vehicle. A few issues purchasing at 58K mileage (brakes, tires,thermostat), but the price was right and it meets all of my needs.</t>
  </si>
  <si>
    <t xml:space="preserve">StephanieM </t>
  </si>
  <si>
    <t>Love my LR, with all its faults</t>
  </si>
  <si>
    <t xml:space="preserve"> My first SUV. I love my LR but I have issues with a company that won't do recalls on parts they know are faulty. I am on several LR forums and we all have the same problems. Cup holders, head gaskets(I've had 3 replaced, 2 under warranty), ABS modules, etc. I will probably upgrade to the Range Rover when this Disco expires. I have never needed a mechanic till I owned a Land Rover! Now I see him once a month(no lie)!</t>
  </si>
  <si>
    <t xml:space="preserve">bgsntth </t>
  </si>
  <si>
    <t>Fabulous Beast</t>
  </si>
  <si>
    <t xml:space="preserve"> I just turned in our SE V8. It was a truly wonderful truck, and we fully utilized every aspect of its function and performance. We have had many luxury SUV's that performed the dual duty of soccer mom mobile and ranch truck. The LR3 exceeded beyond everything in both aspects, and was more reliable than all the others barring the Lexus GX. Cargo area is huge, rear seats are roomy and comfortable for adults, off-road capability with Terrain-response is w/o peer -barring my wife's '08 RR. Only wish it had the Dynamic Response and a diesel option.</t>
  </si>
  <si>
    <t xml:space="preserve">Nick Soo </t>
  </si>
  <si>
    <t xml:space="preserve"> I got my LR2 as a winter car last October. I was well aware of Land Rover's past reliability problems. I have to say that I love my LR2. Some claim it has poor performance for a luxury SUV, but I think it does fine. I have a G35 coupe as well, and I don't think the LR2 is slow for an SUV, and I don't expect it to be a race car. Overall, it's a great ride for someone who wants a very comfortable plush smaller SUV with eye-catching style and lots of technological bells and whistles without paying a fortune. If you want a full-size SUV, it'll disappoint. If you want a car-like SUV, probably not for you. But if you want an SUV for winter driving and occasional trips, the LR2 rocks</t>
  </si>
  <si>
    <t xml:space="preserve">td </t>
  </si>
  <si>
    <t>FANTASTIC RELIABILITY (266301 kms )</t>
  </si>
  <si>
    <t xml:space="preserve"> i bought my discovery just as it came off of a lease return. i've had many off road vehicles and have done my stint in the military and saw my share of off roading there! i'v been very impressed with the reliablity of this vehicle and will proabably always have a discovery or other landrover in my stable. i travel all aross Canada on business with my disco, as well as hooking up with some off road clubs. it is awesome on ice roads,deep snow and mud! it goes through all this and still looks awesome for business meetings. i now have 266301kms and counting with only regular tune ups,and tire replacements! SIMPLE AMAZING! BUT,if you own one, you HAVE TO do the regular maintenance! </t>
  </si>
  <si>
    <t>TWO LR3'S</t>
  </si>
  <si>
    <t xml:space="preserve"> I purchased two LR3's new. One has been plagued with electrical problems, the other perfect...go figure. The dealer, as nice as can be, has not yet been able to correct cruise control and ABS problems on the troubled LR3. I'm on my third trip to the dealer. Fortunately, they give you an LR3 free as a loaner. That said, they are wonderful cars..maybe the best overall vehicles I've ever owned. I live in the mountains near Telluride, Colorado. Our home is off a rural dirt highway. I often use the suspension height lever to clear deep snow. You will love this vehicle..you will probably love your dealer (at least ours), but be prepared for some trying moments.</t>
  </si>
  <si>
    <t xml:space="preserve">LR2 Driver </t>
  </si>
  <si>
    <t>Over 230K and still "truckin"</t>
  </si>
  <si>
    <t xml:space="preserve"> This is an excellent value. Vehicle maneuvers like no other, engine still very strong and does not burn oil. We have had some smaller issues, post warranty expiration totaling $3000 out of pocket spend. No complaints. Car is paid for, and looks and runs super. Would buy another LR2 in a flash.</t>
  </si>
  <si>
    <t xml:space="preserve">Charlotte Fan </t>
  </si>
  <si>
    <t>Loving my decision</t>
  </si>
  <si>
    <t xml:space="preserve"> I traded in a 2005 Cadillac Escalade for my 2005 LR3 and could not be more pleased. While the Cadillac may have more "bells and whistles", the LR3 has many more functional benefits. The ride is great and I love the feeling of knowing that road and weather conditions will never impede my ability to travel. A great looking luxury vehicle that has the ability to go "blue collar" when necessary.</t>
  </si>
  <si>
    <t xml:space="preserve">Mark </t>
  </si>
  <si>
    <t>Weekend Fun</t>
  </si>
  <si>
    <t xml:space="preserve"> I bought the Disco used as a third vehicle for weekend fun. After driving across the Santa Cruz river and trudging through 2 feet of mud and silt... I'm totally impressed if not shocked. So were the heavily modified trucks and Jeeps I drove past. Rocky terrain found here in Arizona is a non issue as my new backcountry driving experiences have taught me. This truck may not be refined (I've owed a Lexus and a baby Benz) but it's endearing, fun, versitile and more stares and positve comments than the shiny Lexus and little Red Benz. People just seem to gravitate towards its bold styling and appreciate its brutish stance. It guzzles gas no doubt, but the V8 sounds way cool, especially on start up</t>
  </si>
  <si>
    <t xml:space="preserve">mlaxiniowa </t>
  </si>
  <si>
    <t>Very costly</t>
  </si>
  <si>
    <t xml:space="preserve"> We enjoy this car when it's working. However, we've had repeated radiator problems. All repairs are very expensive and service is lacking. Can take up to 6 weeks to get parts. </t>
  </si>
  <si>
    <t xml:space="preserve">OrangeSE3 </t>
  </si>
  <si>
    <t>Still love it.</t>
  </si>
  <si>
    <t xml:space="preserve"> I purchased mine used in 2004. Did have a coolant/oil issue. Land Rover replaced the engine under original manufacturers warranty and I've not had an issue since. I average around 22 MPG. It's a great vehicle and fun to drive. Handles amazing in the snow. </t>
  </si>
  <si>
    <t xml:space="preserve">Steve Schneider </t>
  </si>
  <si>
    <t>42,000 Miles Later</t>
  </si>
  <si>
    <t xml:space="preserve"> I bought two LR3 HSE's in 12/06. I can't remember owning a car that I've enjoyed as much. Never spent a nickel on service. There's been 2 or 3 items to deal with during the 42K miles, but the dealers have taken excellent care the entire time. I have clients that all drive high end cars and just can't stop raving about the LR3's. 5 stars!</t>
  </si>
  <si>
    <t xml:space="preserve">J-Ro </t>
  </si>
  <si>
    <t>Big Ben</t>
  </si>
  <si>
    <t xml:space="preserve"> Bought it new and now have 7 years and 128K on it. Has been very solid and reliable, helped by following the maintenance schedule exactly. Best SUV out there. Replaced cylinder heads once (warranty) and head gaskets 80K later (no warranty). Sunroofs rattle. Gas mileage about 16.5 mpg since day one. Paint and interior still look new. It'll go more places than I'm willing to drive. Feels like it'll last forever.</t>
  </si>
  <si>
    <t xml:space="preserve">mdech </t>
  </si>
  <si>
    <t>Urban assault vehicle</t>
  </si>
  <si>
    <t xml:space="preserve"> Owned the RR for 4 years. Never let us down! 83K miles. If you hate to maintain or repair your vehicle, then go get yourself a Toyota. They don't build them like this one any more. Over 1,000 pounds heavier than the new 08's. Best feel of any suv on the market, including the new ones. Best with 18 or 19" rims. But that performance comes at a price. It costs a little more to maintain (about $1,500/yr for maintenance and repairs). The car wont win any races, but you will arrive safe well rested!</t>
  </si>
  <si>
    <t xml:space="preserve">rba8888 </t>
  </si>
  <si>
    <t>Land Rover got it right</t>
  </si>
  <si>
    <t xml:space="preserve"> I was completely estatic to buy the Range Rover. My previous truck was a Tahoe. This is a polar opposite to that truck. The navigation does leave something to be desired. However the performance from a 4.4L engine is exceptional! Assuming you have a repair manual; maintance and repair costs aren't anymore expensive than a domestic vehicle. I have zero complaints with this truck. Offroad is excellent. Road driving is also very smooth. The acoustics are a great thrill especially when connected to an Ipod. Trailer pulling was a pleasent surprise too! I didnt feel the car I was hauling behind me. Lastly on my summary the fuel milage is poor but I expected that. Overall I'm very happy with Rover!</t>
  </si>
  <si>
    <t xml:space="preserve">Chris from Colorado </t>
  </si>
  <si>
    <t>My Short-Lived Range Rover Experience</t>
  </si>
  <si>
    <t xml:space="preserve"> I ordered a 2008 RR Supercharged but walked away after test driving it. One of the lower body panels was loose and pertruding; the passenger seat fan was noisy and obstructed, restricting airflow; and there were dirty smudges in numerous places on the white headliner. On a previous brand new RR that I test drove 3 doors had black wood trim and the 4th door had walnut wood trim--where is the quality control on these vehicles? I was also disappointed that Land Rover's $93K flagship didn't come with common options like: keyless entry/engine start, rear window shades; active headlights, and a power liftgate. For me, the aura of exclusivity faded fast after my Range Rover experience.</t>
  </si>
  <si>
    <t xml:space="preserve">A Let Down! </t>
  </si>
  <si>
    <t>A Let Down!</t>
  </si>
  <si>
    <t xml:space="preserve"> The sunroof has been replaced twice so far. Drivers seat belt pretensioner replaced twice and seat belt light comes on when belt is buckled! The key cylinder in the read cargo door fell out and had to be replaced. Seats are hard to keep clean. I expected better from Land Rover and am now afraid to buy the new LR-2!</t>
  </si>
  <si>
    <t xml:space="preserve">e </t>
  </si>
  <si>
    <t>Completely disappointed, cheaply made</t>
  </si>
  <si>
    <t xml:space="preserve"> We sold our 2 year old GMC Denali to get the LR3, and have regretted it every since the first week. We have had nothing but problems, one thing after another and live 3 hours from the dealership. The Land Rover is built like a car 1/4 of the cost. To pay 50+K for our land rover, you should expect more things standard like a navigation system or at least something that tells you which direction you are headed. It seems the LR3 is poorly made and we will not be upgrading to the Range Rover sport as initially intended. I would NEVER recommend one. I am a mother of three and drive very conservative, still after less than 20K miles we are having to replace the brakes and tires. WHY? Cheaply made.</t>
  </si>
  <si>
    <t>I Love It!</t>
  </si>
  <si>
    <t xml:space="preserve"> It is the best driving experience out there. I have owned just about every great car and this is the best. I know it gets bad milage and it has reliability isues, but it is all worth it. It is smooth, the sound system is insane and it is just relaxing to drive. I actually like driving it more than any other car I have owned. I love it! British class with German engineering. All good.</t>
  </si>
  <si>
    <t xml:space="preserve">Kathryn </t>
  </si>
  <si>
    <t>Piece of Junk with a Fancy Cover</t>
  </si>
  <si>
    <t xml:space="preserve"> At 61,000 miles, I had to replace the heating matrix for $2100 (car broke down on side of road). At 67,488 miles, I had a manifold issue that (luckily) was replaced under the CA emissions warranty, or I would have paid $1700 (almost broke down). Now, at 70, 777 miles, my timing belt busted (broke down on side of road) and Land Rover is saying that, despite their scheduled maintenance at 72,000 when they replace the belt, it's my problem - regardless of the fact the belt busted before the company- mandated replacement mileage. Two tow- truck drivers have told me that they love people who own these cars. They make their biggest profits off Land Rover owners. Do not waste your money.</t>
  </si>
  <si>
    <t xml:space="preserve">lr3lvr </t>
  </si>
  <si>
    <t>Recommended!</t>
  </si>
  <si>
    <t xml:space="preserve"> We are completely happy with our LR3. It's a real head turner and not to be confused with any other. I've owned other Land Rovers and this is the best by far! </t>
  </si>
  <si>
    <t xml:space="preserve">Andy King </t>
  </si>
  <si>
    <t>Red Rover</t>
  </si>
  <si>
    <t xml:space="preserve"> This vehicle has been great for us, and I enjoy driving it. It's a high- scale suv with a very attractive exterior. </t>
  </si>
  <si>
    <t xml:space="preserve">perfect truck </t>
  </si>
  <si>
    <t xml:space="preserve"> I researched for a while for a new truck to replace my lifted Tahoe. I'm very happpy with the truck. The reliablity is better than I expected. I didn't buy the Range Rover for fuel economy (in the real world driving wife gets 16 I get 22) I bought it for rough roads towing; well almost anything I want really (7000lbs). The audio system is stunning, I cant help but to smile everytime I turn something on. I can't help but to smile every time I think of the range rover. If you do need to take the Range Rover to the dealer for repair or PM. They take very good care of you. My dealer in Cincinnati is excellent! Over all the truck is great of value!</t>
  </si>
  <si>
    <t xml:space="preserve">Canuck </t>
  </si>
  <si>
    <t>Great Ride Great Value</t>
  </si>
  <si>
    <t xml:space="preserve"> Despite some initial hesitation, I am glad I went for the LR3 HSE. Overall it is a great vehicle in any driving situations. The comfort and ride is superb even during long trips with kids and luggage. The flexibility of seating arrangements is second to none. The sense of security and off- road capability of the LR 3 place it in a class of its own. My wife and I went to the Land Rover off-road driving school in Montebello Quebec and loved it. LR3 is virtually unstoppable. It is not a SAV, Crossover/sedan on steriods it is a true SUV. If you are looking for sedan like performance..buy a sedan. V8 offers plenty of power under all normal driving conditions including passing and goign up hill.</t>
  </si>
  <si>
    <t xml:space="preserve">bill4516 </t>
  </si>
  <si>
    <t>Overall a great vehicle!</t>
  </si>
  <si>
    <t xml:space="preserve"> Bought a used 2005 LR3 V8 with 75,000 miles. Now just about to turn 100,000. Overall I love this vehicle and (knock wood) have not had any mechanical issues. Besides it's amazing appearance, it was cheaper than a used Tahoe 4X4. It rides very smoothly and has just the right amount of power. The a/c ( I live in Phoenix) works great. I'm hoping that it stays reliable. It hasn't however been problem free. The glove box door broke, the little door that covers the cigarette light won't stay up ( I don't smoke), the handle for the back storage area floor board came off and my side molding has come off twice. Once while four wheeling and once in a car wash (poor design). Still love the car! </t>
  </si>
  <si>
    <t xml:space="preserve">C. M. Oliver </t>
  </si>
  <si>
    <t xml:space="preserve"> The 2007 Range Rover is an outstanding vehicle with comfort and features befitting of a premium class vehicle. The ride is smooth yet agile and the all-aluminum 32-Valve Jaguar V8 is very responsive providing ample power in most situations. The Terrain Response System provides optimum performance in every driving condition, creating tremendous traction and handling regardless of road conditions. Thus far, the Range Rover has performed well without any problems. This is truly a unique and remarkable vehicle. </t>
  </si>
  <si>
    <t xml:space="preserve">New RR Lover </t>
  </si>
  <si>
    <t>Really Nice Car</t>
  </si>
  <si>
    <t xml:space="preserve"> Bought my RR used with 22K miles. It was a "Factory Reacquired" vehicle, better known as a manufacturer's buyback. I waited for 2,000 miles to write this review to make sure I gave an accurate response. This is a really nice vehicle. The ride is a dream and I feel so safe in it. I have the rear entertainment and satellite radio and both work well. The reason for the buyback was a check engine light that would not go off for the previous owner. Land Rover fixed the problem and gave an extra 12 months and 12,000 miles bumper to bumper warranty (minus a $100 per instance charge) so I thought for the price I would take a shot. I couldn't be happier.</t>
  </si>
  <si>
    <t xml:space="preserve">DriverLR3 </t>
  </si>
  <si>
    <t xml:space="preserve"> Excellent SUV overall. No problems other than regular maintenance. Maybe a bit underpowered but overall we are very happy with it. </t>
  </si>
  <si>
    <t xml:space="preserve">Marko </t>
  </si>
  <si>
    <t>The Best Ever</t>
  </si>
  <si>
    <t xml:space="preserve"> This is absolutely the smoothest car I've ever driven. Its comfort and ride are second to none. The LR3 inspires confidence and its capabilities are far beyond those of its competition. Ours is outfitted with every possible option. We just love it. Some complain about its weight, but that's one of my favorite features. This car is strong and sound, and you can feel it. I highly recommend this car.</t>
  </si>
  <si>
    <t xml:space="preserve">SUV Driver </t>
  </si>
  <si>
    <t>Transmission Erratic</t>
  </si>
  <si>
    <t xml:space="preserve"> Truck drags between gears when rpm is at 2000 and speed of 70 mph or greater. Problem is repeatable. When i took to the shop they gave me a loaner and it does the same thing. I like the car but the tranny needs work. Good service and the car looks great.</t>
  </si>
  <si>
    <t xml:space="preserve">Lia </t>
  </si>
  <si>
    <t>Range Rover</t>
  </si>
  <si>
    <t xml:space="preserve"> Dried shaft problem,coolant pans always some how links,brakes,I was so please to own one,but I had so many problems,always in the shop for repairs</t>
  </si>
  <si>
    <t xml:space="preserve">ash </t>
  </si>
  <si>
    <t>4.6 vogue</t>
  </si>
  <si>
    <t xml:space="preserve"> A great vehicle which I have had converted to lpg. I have added a sport exhaust so that it sounds like a proper v8. Never had any problems since purchase in March of 2007. Electric seats don't work and the rear wash has died but the enjoyment I get when I drive this superb piece of machinery far out weighs these trivial problems. Haven't been off road yet, one day soon i hope.</t>
  </si>
  <si>
    <t xml:space="preserve">INSTANT ROVER FAN </t>
  </si>
  <si>
    <t xml:space="preserve">An Expensive Ride </t>
  </si>
  <si>
    <t xml:space="preserve"> So far so good. I took over this Range Rover after it was garage kept and pampered at every routine dealer maintenance suggestion. I continue to do the same and have not been disappointed. It's an expensive vehicle to maintain, but it will not disappoint when its called to duty. Yes, the vehicle has some quirks, but its something I have found in each vehicle I have owned. Nothing is perfect, but this vehicle gets me and my family where we need to go regardless of the weather and most importantly it does it safely. Luxury is one thing, but safety and reliability is top priority in my book and that is why I chose the 2002 Range Rover as the chariot of choice.</t>
  </si>
  <si>
    <t xml:space="preserve">RM </t>
  </si>
  <si>
    <t>Great all around Vehicle</t>
  </si>
  <si>
    <t xml:space="preserve"> So far it has been great. I especially enjoy the feeling of security when driving around in the LR3. In addition greatly enjoy the Logic 7 sound system, the simple to use NAV/GPS, the integration of Bluetooth and Voice Command. Voice Command takes a little getting used to and can be a little frustrating at first. When driving I enjoy using command shift. The brakes are amazing for a vehicle of this size and weight. The steering is precise and the ride is very smooth thanks to the air suspension. The flexibility in seating/cargo configuration is amazing. The kids love just about everything about it. Can't hardly wait to take it on a long trip. The more I drive it the more I like it</t>
  </si>
  <si>
    <t xml:space="preserve">rokit777 </t>
  </si>
  <si>
    <t>2002 freelander landrover</t>
  </si>
  <si>
    <t xml:space="preserve"> Hello I purchased my landrover at 45,000 mi,I felt so lucky to have such a beautiful SUV. The problems began as I drove my car out of the dealership. It was at the dealership for the first month of owner ship , I had fuel line problems, coolant leak, heater core replaced, coolant system replaced, transmission replaced, brakes replaced very often, needless to say the car has been great when it runs... I love it.... but too many mechanical problems,and pricey to fix. I am now at 100,000 mi and once again when I turn the heater on there is a burning smell, and the smell of coolant . I cannot afford anymore work, I cannot afford a new engine or head gasket. I took a loss and traded it in...</t>
  </si>
  <si>
    <t>Awesome Truck</t>
  </si>
  <si>
    <t xml:space="preserve"> This is absolutely the best off-road/on- road combination SUV I have ever had. My wife has an ML-500 and we have owned a GX-470, ML-350, Grand Cheerokee, Lincoln Mark LT 4X4 and Jeep Wranglers. This is the best truck for the buck going. It has been bullet proof, unlike any of the others, I take it on Off road excursions where I would never take my Jeep and have never had a problem or gotten stuck. I would recommend this vehicle to anyone looking a cool, competent and reliable performer. </t>
  </si>
  <si>
    <t xml:space="preserve">JBLove </t>
  </si>
  <si>
    <t xml:space="preserve"> This is a great vehicle. It has all the options that you would want and has a great design/look. Off road abilities coupled with the on road manners make this SUV a winner. Gas mileage is so-so but a good trade off and it is a 60k car. Has a very solid feel. My suggestions: one locking glove box, a little larger seat with the lower seating surface a bit deeper (like my 2002 7 series BMW), a navigation system that you can input on the fly, and easier to reach (when the door is closed) seat controls.</t>
  </si>
  <si>
    <t xml:space="preserve">Rick Adams </t>
  </si>
  <si>
    <t>Worst Car Ever Built</t>
  </si>
  <si>
    <t xml:space="preserve"> This is my 2nd discovery. My first was an engineering nightmare. My wife insisted after owning our 2005 for 6 years, we purchase a new Discovery because "I know they're much better now". Our 2001 was even worse. at 64,000 miles we replaced the drive shaft, $1,200. body parts falling off, $300. Head gaskets replaced, 1,400. Power window stuck down, $200. It's about worthless to trade in so I'm stuck with it.</t>
  </si>
  <si>
    <t xml:space="preserve">saharatj98 </t>
  </si>
  <si>
    <t>One of the last real SUV's</t>
  </si>
  <si>
    <t xml:space="preserve"> I researched this vehicle extensively and was warned about reliability issues although later Discos were to be better. I grouped most problems to improper maintenance. Owning other European makes I am well aware of religeous routine maintenance or expensive repairs. So far it has been just fine and I use it off road extensively. Having owned Jeep Cherokee, Grand Cherokee, and Wrangler I would never go back. The Disco has more storage areas, is much more comfortable and much more solid than any Jeep. Interior materials are much better and the suspension articulation off road is amazing even stock. Not for everybody, but one of the last real SUV's built for off road use.  </t>
  </si>
  <si>
    <t xml:space="preserve">williams </t>
  </si>
  <si>
    <t>good stuff</t>
  </si>
  <si>
    <t xml:space="preserve"> The best suv ever made. Have owned for going on 4 years getting close to 100,000 miles. The only problem I have ever had was the driver side window regulator broke on me. I kind of expected that because it is my wife's daily driver, and she smoke a lot. No complaints here. Also thedealer is the best group I have ever dealt with.</t>
  </si>
  <si>
    <t xml:space="preserve">AT </t>
  </si>
  <si>
    <t>Great Vehicle when it works</t>
  </si>
  <si>
    <t xml:space="preserve"> We love the car when it works, great to drive, excellent interior room and function. However, we've had 4 major problems in the last 9 months along with a few minor ones. </t>
  </si>
  <si>
    <t xml:space="preserve">Pete </t>
  </si>
  <si>
    <t>Very Impressed</t>
  </si>
  <si>
    <t xml:space="preserve"> Have owned two weeks now and so far very happy with this vehicle. Performs very well on dry, wet and snow covered roads from acceleration to handling and braking. Tried all the competitors and for the best choice for performance plus off road capabilities this vehicle won the contest. I did not buy this for fuel economy (who buys a supercharged car for good gas mileage) so I am not put off by the 14 mpg I am getting. </t>
  </si>
  <si>
    <t xml:space="preserve">Paul </t>
  </si>
  <si>
    <t>Love my dirt demon</t>
  </si>
  <si>
    <t xml:space="preserve"> I am a little biased here, I used to be a sales manager for Land Rover so know that up front when reading this. I do love love love my disco. This is my 4th Rover (98 Disco, 2x 03 Freelanders (his in black and hers in Red), 03 Disco), and I've never been disapointed. The thing about the Discovery is that you have to understand what it is before you buy it and be ok with what it is and what it isn't. What it is: - The ultimate off-road vehicle, go anywhere anytime for any reason. - IMO, tough. I've never had a big problem with any of mine, but then again I do my service and repairs (most don't!) - Expensive What it isn't: - A Mercedes-Benz - Fuel efficient - For everyone</t>
  </si>
  <si>
    <t xml:space="preserve">Karen </t>
  </si>
  <si>
    <t xml:space="preserve">Don't waste your money ! </t>
  </si>
  <si>
    <t xml:space="preserve"> The 2008 Range Rover Sport is the biggest mistake I ever purchased.I had a BMW X5 4.4 before this and a Mercedes ML 450 and both were better than this horrible truck.If you wear glasses forget the heated front wind shield, the lines create a glare that will give you a headache. The horn is another nightmare , good luck finding it when you really need it.The design of the interior is idiotic as well.Where is the button for the rear hatch? Opening the rear hatch is a challenge in itself. There is nothing nice to say about this truck and the next 30 months of this lease are going to be painful !!!</t>
  </si>
  <si>
    <t xml:space="preserve">Troy </t>
  </si>
  <si>
    <t>We're loving ours</t>
  </si>
  <si>
    <t xml:space="preserve"> We purchased this Discovery used with 104k on it. We have taken it on numerous trips and 4 wheeling. This vehicle is just great, I have yet to get stuck. Our Disco has the jump seats in back, which is great for transporting extra kids or just putting some distance between the from seats. With the second row seats and jump seats folded up this vehicle can haul quite a bit. The only downside for this vehicle is MPG, but most SUV's aren't that great on gas anyhow.</t>
  </si>
  <si>
    <t xml:space="preserve">Movin' On Up </t>
  </si>
  <si>
    <t>Movin' On Up</t>
  </si>
  <si>
    <t xml:space="preserve"> Traded my 2008 Range Rover in for the 2010 model for the much needed improvements. Better handling, horsepower and luxury features that should have been included in a car at this price point. My 2008 was a pleasure to drive, the 2010 is great to drive. For anyone who drives long distances or spends as much time in their car as I do, this is a great vehicle to bide the time away. The improved technology features are a much needed improvement over the outgoing model, as is the greater horsepower. The virtual display screen that shows the odometer and rpm is nicer than the old gauges but a little cartoonish. Ride could be a little quieter and fewer trips to the gas station would be nice...</t>
  </si>
  <si>
    <t xml:space="preserve">chris </t>
  </si>
  <si>
    <t>Very nice SUV</t>
  </si>
  <si>
    <t xml:space="preserve"> There are only 2 brands of SUV's in the world, in America there Jeeps and in the rest of the world there are Land Rovers. Sophistication meets true 4x4 ability, the one aspect all other SUV's lack. Truly refined luxury, solid, and fun to drive. This machine makes you feel good driving it. Thank God Ford made a better engine, my disco was weak in the power area and this machine is a powerhouse. It's not as interactive as a BMW, where all the electronics almost know what you want and everything works together, but it is a wonderful machine in it's own rights. Yes, even a 2008 Tahoe has more "stuff", a X5 is more electronically advance, and some have more room, but this is an amazing SUV!</t>
  </si>
  <si>
    <t xml:space="preserve">Ric &amp; Adrienne </t>
  </si>
  <si>
    <t xml:space="preserve">A LIL' BIT </t>
  </si>
  <si>
    <t xml:space="preserve"> Having had to only do minor maint. Love it. Gets 22 + MPG , great in all aspects driving in Texas and a joy to zip around in here. Wife ,son and future daughter in law leave their cars at home in bad weather to take the Freelander.</t>
  </si>
  <si>
    <t xml:space="preserve">browrck </t>
  </si>
  <si>
    <t>The true King of SUV</t>
  </si>
  <si>
    <t xml:space="preserve"> I brought this vehile with 27,000 miles on it. I had a Jeep and a Envoy before this, they are a 5 with the Range Rover being a 10. Gas mileage is poor 14mpg around town and 20hwy, but it weighted almost 5000lbs, so what can you say. There Rover can go any where, if you need to go thru snow this the vehile. I looked at the Hummer H2, but it looked to cheat on the inside and just felt cheat. I also looked an the BMW X-5, but like the Rover seating much better. My wife like it a lot and she have a BMW X-5.</t>
  </si>
  <si>
    <t xml:space="preserve">brammerf </t>
  </si>
  <si>
    <t>Love my Range Rover</t>
  </si>
  <si>
    <t xml:space="preserve"> Simply the best SUV in the world.</t>
  </si>
  <si>
    <t xml:space="preserve">Rover Girl </t>
  </si>
  <si>
    <t>So far, so good</t>
  </si>
  <si>
    <t xml:space="preserve"> Another satisfied owner, at least so far. Only owned two months &amp; driven 1,200 mi., but absolutely love the vehicle! Gets lots of attention, yet have only seen one other LR2 on the road here since they existed. Love that - driving something unique, not the same vehicle in everyone's driveway. Just holding my breath that it proves to be reliable. Replaced my Montero Limited, which had only one minor issue over nearly 100K miles. Don't expect that from a Land Rover, but hoping for the best! Like most people, I considered nearly every other SUV out there in this class, but liked this one the best. Planned on an LR3, but the LR2's are actually more advanced, &amp; look to be much more reliable.</t>
  </si>
  <si>
    <t xml:space="preserve">dragos </t>
  </si>
  <si>
    <t>standing out</t>
  </si>
  <si>
    <t xml:space="preserve"> nice suv overall... not your common look... could use some extra hp and some more mpg... a diesel version for usa would be desired for repeat customers... premium fuel is $3/gal... but... at 57K should not be a concern?!!!</t>
  </si>
  <si>
    <t>New Gas Hog</t>
  </si>
  <si>
    <t xml:space="preserve"> I recently move from the world of Infiniti Sports Coupe to a Land Rover LR3. While they are two very differnt car they both provide a great driving experience. I have really enjoyed my LR3 for the 2 weeks that I have had it. I look forward to taking it into the Cascades and testing it out a bit more. I do think that where it is great for style and offroad it is lacking in luxury assets. My Infiniti ($10K) less was much nicer inside and had a lot of standard features that the LR3 does not have. Come on Land Rover, step it up in the standards. Finally, GAS, are you kidding 12-13 mpg if I am lucky.</t>
  </si>
  <si>
    <t xml:space="preserve">AZ lr3 </t>
  </si>
  <si>
    <t>I love my LR3</t>
  </si>
  <si>
    <t xml:space="preserve"> My wife loves this LR3 so much she won't let me drive it! When I get to sneak a drive or two in I fall back in love with it every time. The ride is amazing and the all wheel drive and powerful engine make this a true piece of art.</t>
  </si>
  <si>
    <t xml:space="preserve">Tom M </t>
  </si>
  <si>
    <t>Worth Every Penny</t>
  </si>
  <si>
    <t xml:space="preserve"> I've only owned this Range Rover HSE for a few months, but in the time, it has performed beautifully. It truely is like driving a status symbol. The ride is unbelievably smooth, and the ability to lower the car a few inches when in a parking garage or wanting an easier 'fall' out of the car is very well thought out. Off road, there is nothing else I would rather be in. Build quality is good, but I have had some minor glitches with the satellite radio and the built in DVD entertainment system in the rear headrests, but they corrected themselves. Truely an excellent truck.</t>
  </si>
  <si>
    <t xml:space="preserve">C.J. </t>
  </si>
  <si>
    <t>Exceeds Expectations</t>
  </si>
  <si>
    <t xml:space="preserve"> Gambled and bought a Rover - and glad I did. Buying experience fantastic. Car is rock-solid - like driving a vault, very BMW-esque. It feels heavy (and makes my larger GMC Yukon seem flimsy in comparison). Thought at first that it was underpowered, but at about 500 miles it loosened up - and the mileage got better too. Suspension sporty but not too rough. Build quality appears to be excellent. Things that at first seemed not to work correctly were actually just a lack of knowledge on my part. It's a complicated machine and it takes some time and effort to understand (but some controls are just bizarre and unintuitive, i.e. radio tuning). Owner's manual worth studying closely!</t>
  </si>
  <si>
    <t xml:space="preserve">Inland Northwest Fun </t>
  </si>
  <si>
    <t>Happy New LR3 Owner</t>
  </si>
  <si>
    <t xml:space="preserve"> I recently purchased my LR3 and am really glad I did. About 2 weeks after I bought it, we got 23 inches of snow in three days. My LR3 handled the weather incredibly well, while other SUV's were stuck on the side of the road. </t>
  </si>
  <si>
    <t xml:space="preserve">9k9 </t>
  </si>
  <si>
    <t>1st year status</t>
  </si>
  <si>
    <t xml:space="preserve"> The cooler is great but it will run down the battery. We use it camping. A queen air bed just fits in the back and the LR tent is great. Gas mileage is not so good but we have a Fit for zipping about town. We get suspension faults about once every three months but stopping and resetting the car clears it. First trip was to LA from San Francisco down 5. Cruising at 100 was like being in a jet in first class. During last winter I hit patch of water about 6 inches deep at 50 mph. The car was rock solid and carried straight through. Off road it works well but be aware that steep slopes will cause you to have to reset it.</t>
  </si>
  <si>
    <t>Be warned</t>
  </si>
  <si>
    <t xml:space="preserve"> Great car until you you need to buy parts. A cracked windshield 3 month back order. Front bumper 6 weeks minimum. Accesories out of sight. 1600 for a tow package, 1000 for roof racks. Already had a fuel pump leak 2 months after buying it. It cost 41,700 I tried to trade it 3 months later and the best i could do is 30,000 and that was at the dealer I bought it from, Before it had a scratch on it. So much for resale value. Drives great good gas milage for an AWD great stereo but will never buy another Landrover at any price </t>
  </si>
  <si>
    <t xml:space="preserve">newguy9 </t>
  </si>
  <si>
    <t>Just got it</t>
  </si>
  <si>
    <t xml:space="preserve"> Just got it 4 days ago &amp; love it. The gas millage is brutal, but love the truck! Can't believe that there are no floormats- that's crazy!</t>
  </si>
  <si>
    <t xml:space="preserve">kevin </t>
  </si>
  <si>
    <t>Stick with the ML 500.</t>
  </si>
  <si>
    <t xml:space="preserve"> After owning the Mercedes ML500. I thought it would be fun to drive the Land Rover. I have been very pleased with this SUV. The Mercedes does perform much better on road than the Land Rover. </t>
  </si>
  <si>
    <t xml:space="preserve"> I bought this car brand new. I had an MB E Class. The Rover sport is cute seems a little small when all adults are in the vehicle. I've been told the head rest are uncomfortable in the rear. I had a short in one of my headlights the 1st month I owned the car. I dropped it at the dealer they gave me a loaner, I picked it up 3 days later and never had the problem again. I just got rotors and brakes all around $1500, I never had such a high maintenance bill ever! I love the Rover sport I just wish it was a little more roomy, better on gas, and it's a little slow to take off, have to work speed up. I'm thinking about going to the full size HSE, but I wonder will it be worth it... </t>
  </si>
  <si>
    <t xml:space="preserve">EniwderAuto </t>
  </si>
  <si>
    <t>Best Ever</t>
  </si>
  <si>
    <t xml:space="preserve"> Easy to get around in. Turn radius makes it easy in city and off road. Gas mileage good for 6000 lbs. Excellent interior space with smaller exterior foot print. Great for highway cruising as well. Much better gas mileage than a crew cab pickup. </t>
  </si>
  <si>
    <t xml:space="preserve">sww </t>
  </si>
  <si>
    <t>New and loving it so far</t>
  </si>
  <si>
    <t xml:space="preserve"> Finally bit the bullet and made a decision and glad I did. So far the LR2 has been great fun to drive and is a very comfortable ride. I purchased the cold climate package (love the seat heaters), Nav and stereo upgrade (I think they have me hooked on Sirius) and the lighting package, which might be my favourite part. The lighting package is like having a stadium's worth of spotlights behind you showing you the way. Added on the roof rails (they should be standard)</t>
  </si>
  <si>
    <t xml:space="preserve">dli6990 </t>
  </si>
  <si>
    <t>Great car....pick carefully</t>
  </si>
  <si>
    <t xml:space="preserve"> I love my Freelander, my favourite thing is that it's very rare. I had read about thousands and thousands of complains out there, but mine had none of them. Is not the most reliable car on earth but I love living with it. My advice is that pick a good one if you ever want to buy one, pay careful attiontion to every thing when you test drive. After you got it, check under the hood often and dun let any liquid in run below the "min" line(definitely dun let it run dry). I think most major problem are caused by not paying attention to your car, and the service the car as soon as the service is up.</t>
  </si>
  <si>
    <t xml:space="preserve">Ben </t>
  </si>
  <si>
    <t>Absolutley Unreliable</t>
  </si>
  <si>
    <t xml:space="preserve"> I bought this Land Rover after trading in my 02 Chevy Tahoe. I quickly realized it was a big mistake. The morning after buying it it would not start. This $80,000 cluster of garbage wouldn't start on the second day. Afterwards, there were 15 engine and electrical problems in the car and then the transmission completely broke down. I ended up filing a lemon law suit in January 08 and now I bought a 08 Chevy Tahoe ltz. So far, not a single problem and it is much better in every category than the Land Rover.</t>
  </si>
  <si>
    <t xml:space="preserve">Florin </t>
  </si>
  <si>
    <t>Best car ever owned</t>
  </si>
  <si>
    <t xml:space="preserve"> I owned many SUVs including Land Cruiser, Montero, and Escelade but this is the best. It's the most stylish and most off road capable as well. After your long off road fun during the day you can still take it to the expensive restaurant. Very reliable if you maintain it and do some required services. Very easy to do stuff yourself on it. One offset is expensive parts and the fuel economy </t>
  </si>
  <si>
    <t xml:space="preserve">Soonerjjs </t>
  </si>
  <si>
    <t>Oustanding vehicle</t>
  </si>
  <si>
    <t xml:space="preserve"> Best Ford I have ever had. No problems. Nothing has gone wrong. I live at 7500 ft, so the vehicle is challenged every day. Deep snow, rough terrain, off-road challenges. It can do it all. And have a better ride than anything I have been in this side of a Mercedes. Great, great car.</t>
  </si>
  <si>
    <t xml:space="preserve">Charles Green </t>
  </si>
  <si>
    <t>Fun Vehicle / Great Value</t>
  </si>
  <si>
    <t xml:space="preserve"> Purchased mid August 2007. 6500 miles currently. Only dislike is the heated windshield. Embedded wires cause glare at night and you can see them during the day. This is a fun vehicle to drive. Fast and stable. Plenty of interior room for driver/passengers. The only time you know you're driving a small vehicle is when you back up and realize there is still plenty of room to maneuver. RIM has a download for their Blackberry, Bluetooth now works great. First SUV I've really felt comfortable driving. Many like the X5 feel too ponderous, you can feel every pound in the steering. Many other SUVs don't even pretend that they could go off road. Added roof rails and mudguards. Lots of compliments.</t>
  </si>
  <si>
    <t xml:space="preserve">sripley </t>
  </si>
  <si>
    <t>Worst Vehicle I have ever bought</t>
  </si>
  <si>
    <t xml:space="preserve"> This SUV has a major design flaw affecting the Head Gasket, causing Coolant to seep into the Oil and Cylinders. The SUV cannot be repaired once this issue occurs. I would not recommend buying this vehicle, as it will only cost you thousands of dollars and in the end result in the SUV's engine seizing.</t>
  </si>
  <si>
    <t xml:space="preserve">Dennis </t>
  </si>
  <si>
    <t>Just pure fun - AMAZING</t>
  </si>
  <si>
    <t xml:space="preserve"> This car is so much fun to drive. I replaced my 2004 A8 4.2 with 2007 RRS- SC and this car is truly amazing. I loved my Audi &amp; enjoyed driving it - and this SUV is just as much fun as the A8! I also have a GL 550, but the GL isn't as fun as RRS. GL does have better ride quality - since RRS-SC is a bit stiff - it trades off with RRS' sporty nature &amp; agility. It's a true driver's car. If you are looking for a sexy, sporty, driver-fun car - go for it! but if u are looking for soft, passenger-comfort car, go for the full- size Range Rover.</t>
  </si>
  <si>
    <t xml:space="preserve">Love my RR </t>
  </si>
  <si>
    <t>In a class of its own</t>
  </si>
  <si>
    <t xml:space="preserve"> Though there are other so-called luxury SUVs, none is as ultimately luxurious and capable as the original, the Range Rover. I've owned many vehicles and for an all-around do-everything car, the Range Rover is peerless. In almost two years, it's only needed regular maintenance - the car doesn't even have a single squeak or rattle, it's that solid. I don't normally write reviews on things, and this car compelled me to.</t>
  </si>
  <si>
    <t xml:space="preserve">Disco_2003 </t>
  </si>
  <si>
    <t>Bargain Style and Luxury</t>
  </si>
  <si>
    <t xml:space="preserve"> These are now cheap! Why get a new SUV that can't match the style or the capability of the legendary Land Rover Discovery? $13K gets you a nicely equipped, low-miles, unmolested Disco 2003, and from what I hear, the last of the Discos are holding their value (similar to the Defenders, and I can see why). So far, reliability has been top notch (beating the last Lexus I owned) and with scheduled oil changes at 7500 miles, fairly cost-effective to own. Get one and put the savings in a 401K. Of course, be prepared for the less than stellar gas mileage. </t>
  </si>
  <si>
    <t xml:space="preserve">TBear </t>
  </si>
  <si>
    <t>Happy with the purchase</t>
  </si>
  <si>
    <t xml:space="preserve"> I bought the car used with 33,000 miles on it. Paid through the nose for an extended warranty (used some of it but, in general, it was a waste). Car costs $1000 - $2000 per year to keep in good shape. The BMW 7- series engine is fantastic and drives much better than newer HSEs with the Jaguar engine. Transmission never hunts for the right gear like the Jag engine. I replaced OEM tires with much better Goodyear HPs and the difference is amazing. Much quieter and better handling. The styling is great and the annual mechanical costs are worth it.</t>
  </si>
  <si>
    <t xml:space="preserve">97 SE7 </t>
  </si>
  <si>
    <t>Love it but hate it</t>
  </si>
  <si>
    <t xml:space="preserve"> I bought my black '97 Discovery SE7 back in March with 72,000 miles on it and i LOVE it. No other vehicle looks or drives like it, and the two sunroofs are amazing. Reliability so far has been surprisingly good despite the poor reliability reviews, with no major repairs. My car now has over 84k on it and all i have had to replace was a window motor, not surprising since it IS a Land Rover, and a gasket. I guess a Land Rover is like a good wine, it improves with age? Or maybe just because everything has been repaired in it.</t>
  </si>
  <si>
    <t xml:space="preserve">da_truth </t>
  </si>
  <si>
    <t>"P" OFF</t>
  </si>
  <si>
    <t xml:space="preserve"> I have grown to be very disappointed in this vehicle,because its has been a constant struggle to keep the engine light off, air condition continues to not work properly and last but not least I had to have regular shocks installed due the air suspension going out aleast 3 times within the first year of having it. I guess I would say that Land Rover needs to invest more money into their mechanics training, because their truly not get it done correctly. I think I will never invest so much time and money in Range Rover ever again. This was my first and problably the last that I will ever own.</t>
  </si>
  <si>
    <t xml:space="preserve">Chicago's Car </t>
  </si>
  <si>
    <t>Best Luxury SUV For The Money</t>
  </si>
  <si>
    <t xml:space="preserve"> Everyone expects a lot of vehicle at this price point, $40k - $50K. I had researched and shopped the Toyota Highlander, Buick Enclave, Mazda CX-9 and the Honda Pilot. For the bottom dollar cost - the LR3 had the most standard amenities and safety features by a long shot at this price point. At the upper levels of any of the models I looked at, they all came within a stone's throw of my purchase price. This SUV is extremely secure in all driving conditions. Driving in downtown Chicago, this car handles stop and go traffic with ease. Very strong braking and sufficient acceleration with the V8. Highway driving is whisper quiet - and there's no other SUV that has a better driving position.</t>
  </si>
  <si>
    <t xml:space="preserve">kcslc </t>
  </si>
  <si>
    <t>Warranty Only Please!</t>
  </si>
  <si>
    <t xml:space="preserve"> My LR3 was a heartbreaker. I just traded it in after only 18 months of use. In that time it cost me nearly $1,700 at the dealer, and it was looking to need nearly another $1,200+ in work. Air compressor died, keyless entry died, rocker mouldings fell off regularly, front axle bearing bad, undiagnosed HDC fault, pass door lock died. This in a vehicle with 62,000 miles on it. I average 20k miles a year and had more problems in 15k on this vehicle than any other vehicle I've owned! If you can stand the maintenance, this is an awesome vehicle. I almost kept it.</t>
  </si>
  <si>
    <t xml:space="preserve">ss68 </t>
  </si>
  <si>
    <t>Look Forward to Driving</t>
  </si>
  <si>
    <t xml:space="preserve"> This is our 1st luxury SUV. We sat in a number of them at the Chicago Auto show and had made up our minds before driving it. The dealer let us use one for the weekend and it sealed the deal. Also had a auto show discount going on. So far we have put on about 2010 miles and have not had any issues. The stereo is amazing. </t>
  </si>
  <si>
    <t>4x4xFAR</t>
  </si>
  <si>
    <t xml:space="preserve"> I have had my new disco se7 for 12 days now, and I can't get enough it yet! Took it to the Sand dunes and it handled pretty awesome. I always wanted a 4x4, this is my first, and I hope I never have to change from a Land Rover ever. Double sunroof is a plus, leather all around looks great. 12 speakers sound like a party inside. 6 cd changer cool. The list goes on and on. I hope I never have anything bad to say as months come around.</t>
  </si>
  <si>
    <t xml:space="preserve">joe </t>
  </si>
  <si>
    <t xml:space="preserve">Fun to drive </t>
  </si>
  <si>
    <t xml:space="preserve"> Great car unfortunately you better have the wallet to pay for the costly and often repairs. 550 dollars air sensor went out that helps determine the amount of air to let into the engine. This caused the SUV to be unable to even start. Was very fun to drive and turned a lot of heads at my high school. Due to bad weather and my inexperience as a driver it was totaled in a high speed rollover. Very safe car however I walked off with zero injuries and the car held its frame perfectly! Its high mileage and broken axle/wheel rods ended up making it cheaper to totaled. Fun car though </t>
  </si>
  <si>
    <t xml:space="preserve">angry in mn! </t>
  </si>
  <si>
    <t>Worst vehicle ever!</t>
  </si>
  <si>
    <t xml:space="preserve"> This vehicle has been so much more trouble than it's worth. The cooling system always has some sort of leak that can't be fixed, which causes it to overheat all the time. </t>
  </si>
  <si>
    <t xml:space="preserve">mike111111 </t>
  </si>
  <si>
    <t>Lemon?</t>
  </si>
  <si>
    <t xml:space="preserve"> New 2014 Evoque in for it's first service plus periodic loss of power, dome light comes on when encountering a bump in the road and the sunglasses holder is either stuck closed or pops open on its own. Dealer had to replace a bad fuel injector and order a new upper console. Result is that the parts take a while to deliver from England and I am without my brand new Evoque for 5 days.</t>
  </si>
  <si>
    <t xml:space="preserve">rover73 </t>
  </si>
  <si>
    <t>My 2008 Range Rover a Supercharged Lemon</t>
  </si>
  <si>
    <t xml:space="preserve"> This is a $96,000 LEMON! I bought it new in January 2008 and from day one it has had many issues. The first week we discovered it had a cracked exhaust system that need to be replaced. The drivers ventilated heated/cooled seat was not working and after many attempts it had to be completely replaced. The rear brake light had filled with water after it rained so that had to be replaced. The adaptive head-lights that are supposed to turn as you go around a corner they ended up being "cross eyed" so they replaced the entire passenger side head-light assembly. The memory functions for the seats, radio and steering wheel have never worked properly. Search user rover73 on you tube for my video.</t>
  </si>
  <si>
    <t xml:space="preserve">Mary </t>
  </si>
  <si>
    <t>Finally paid for &amp; it died!</t>
  </si>
  <si>
    <t xml:space="preserve"> Three weeks after we bought it NEW - it blew a head gasket. Dealer of course fixed it but it never had the initial power quality again. Then the many recalls -overheating - then the hill descent started coming on at inappropriate times - dealer could not find anything wrong - dash lights flashing - tires wearing out much too quickly/noisy. Finally paid it off &amp; at 75,000 miles the transmission goes. Anyone needs parts?? Oh thats right - there aren't any worth selling!!!</t>
  </si>
  <si>
    <t xml:space="preserve">Trooper </t>
  </si>
  <si>
    <t>Adaptive Lighting</t>
  </si>
  <si>
    <t xml:space="preserve"> Adaptive lighting failed whilst driving at night on the day I collected my new car. Dealership "upgraded" the software however, this did not rectify the problem. After several emails to Land Rover UK, the diagnosis is that one of the motors needs replacing as the light is not swiveling as far as it should. Identical issue as 'misswho'. Will advise once motor replaced if this solves the problem. I currently (touch wood) have no issues with starting the engine!</t>
  </si>
  <si>
    <t xml:space="preserve">CALandRoverHell </t>
  </si>
  <si>
    <t>3 x Electronic Meltdwn ongoing Nightmare</t>
  </si>
  <si>
    <t xml:space="preserve"> Briefly- This SUV's electronics systems are defective, and LR must know it! I have had 3 different, brand new models 2-LR2's and 1 LR2 HSE. Similar issues have re-occurred with all 3 vehicles: 1) passenger front seat airbag/seatbelt sensor malfunction even after fix, comes back on. 2) nav screen freezing and not moving forward 3) gas showing EMPTY when is 1/2 or more full 4) sound system muting after rear 'sonar' has engaged 5) rear latch when opening at night, turns on ALARM 6) incompetent service people. their 'systems' never seem to find the problems, and I have to have solution for them by finding on internet</t>
  </si>
  <si>
    <t xml:space="preserve">richard </t>
  </si>
  <si>
    <t xml:space="preserve"> Horrible gas mileage. Truly horrible gas usage. Uncomfortable front seating. Clunky. Great interior. Good looks. Massive depreciation. Wouldn't recommend.</t>
  </si>
  <si>
    <t xml:space="preserve">offroad87 </t>
  </si>
  <si>
    <t>Off-Roader</t>
  </si>
  <si>
    <t xml:space="preserve"> I bought this car mainly to go off-roading. Lifted it 3" and put some 33" tires. I could see why people don't like their Disco's. It only gives about 14 mpg, prone to overheating and needing new heads or motor, bad turning radius, and a rattle here and there. I would not buy this car to drive around town. LR3's and LR4's are a very different story. They have improved and are very reliable. Once the Disco is off-roading the truck seems to be in the place it was designed to be.</t>
  </si>
  <si>
    <t xml:space="preserve">jeff brother </t>
  </si>
  <si>
    <t>2008 Range Rover best ever</t>
  </si>
  <si>
    <t xml:space="preserve"> This is the best suv I have ever driven. I have owned several Mercedes and Lexus, nothing compares to my Range Rover. Awesome ride and comfort from the interior. I am hooked for life.</t>
  </si>
  <si>
    <t xml:space="preserve">ihatelandrover </t>
  </si>
  <si>
    <t>BIG mistake!</t>
  </si>
  <si>
    <t xml:space="preserve"> Purchasing this vehicle was the worst mistake I have ever made. A coolant leak caused me to need a new engine after only 50K miles. Land Rover fought me tooth and nail over this, although they admit that this was a factory defect. It took 2 months to get a new engine (at considerable cost to me, even with the extended warranty). This is the second Land Rover that died on me. This car also ate brakes and, like many Freelanders, the sunroof broke an hour after I drove it off the lot. This vehicle was not worth the money that I put into it. The poor quality of Land Rover customer and sales service only made the experience worse. I will never consider a Land Rover again.</t>
  </si>
  <si>
    <t xml:space="preserve">henry_l </t>
  </si>
  <si>
    <t>Quirky but beautifyl</t>
  </si>
  <si>
    <t xml:space="preserve"> Quite possibly one of the best looking vehicles out there. The 2003 redesign really helped in many areas, and mine has run flawlessly. Both the exterior and the interior holds up well. </t>
  </si>
  <si>
    <t xml:space="preserve">Candis BOULDIN </t>
  </si>
  <si>
    <t>It was good while it lasted</t>
  </si>
  <si>
    <t xml:space="preserve"> Beware of having a luxury car and trying to get it fixed for regular price.</t>
  </si>
  <si>
    <t xml:space="preserve">Justin Woodall </t>
  </si>
  <si>
    <t>The Dichotomy of Land</t>
  </si>
  <si>
    <t xml:space="preserve"> You'll love it, &amp; probably buy it, for the obvious reasons; style, class, comfort, luxury, utility, &amp; the jealousy factor. But, in specific the leather, info touch screen, Harmon-Kardon stereo, &amp; all options of the luxury interior package (an absolute must). You will grow to love the driveability, ride, &amp; handling. If you have the guts to try it, being so expensive, the off road capability of the Range Rover is amazing. I sell ranches in Texas. I can sell properties that others can't in my Rover. Turn the suspension nob &amp; lift the Rover 3 inches. It will now traverse the most challenging terrain with ease, &amp; without feeling like it. It's the love child of a Jeep &amp; a Mercedes sedan.You will HATE the repair bills! In 4 years or so, both front airbags failed (although, I love the feature) rendering it undriveable, a door handle broke, sun roof jammed, &amp; the nav map stopped working (I just ejected the disc!). I suggest finding a expert Land Rover guy near you (NOT THE DEALER!). The dealer wanted $3k for each airbag, $1k for the door, $1k for Sun roof, &amp; $500 for the nav map, that's $8,500! It still cost me $3k with my non-dealer guy.The 255 55 R19 tires are very expensive &amp; the selection sucks. Also, it has the most expensive battery I've ever seen.Overall, the 2006 Range Rover HSE is an awesome vehicle. Just remember, if you buy one be prepared to drop $5k for repairs at anytime.</t>
  </si>
  <si>
    <t xml:space="preserve">Tom </t>
  </si>
  <si>
    <t>Great hidden gem.</t>
  </si>
  <si>
    <t xml:space="preserve"> I have a 2013 lr2 which I bought used and its been an absolute delight to drive. Its tough in the snow and handles it with ease an expertise, easily navigating the accumulated feet of snow and ice collected on our streets here in Buffalo NY. It's got great pick up and can be described as peppy as the engine picks up pretty quickly with pretty good acceleration and passing speed. Everyone who gets inside of it is impressed by its understated class and prestige and its commanding presence. The seats are more similar to the cockpit of an airplane as you sit straight up with armrests that are similar to a planes with great visibility if the road from all windows. Despite its off road credentials, its a really smooth ride. The Bluetooth works great and its awesome not having to fool around with an aux chord. As soon as I get into the truck, it syncs and plays all of my downloaded music. It has heated seats and a heated steering wheel as well as a winter mode which automatically raises your wipers off the ceiling to avoid freezing to the windshield . For someone who doesn't want to dump the cash into a range rover, has a small family and doesn't need the 3rd row seating of the lr4 and if you don't like the newer rounded style that land rover is adopting in contrast to the classic classy boxy lines still possessed by these, then it might be a great choice. Not sure why they never caught on in the US but now as an owner, I believe it's our countries loss.</t>
  </si>
  <si>
    <t xml:space="preserve">Wayne </t>
  </si>
  <si>
    <t>Once Bitten, Thrice Shy</t>
  </si>
  <si>
    <t xml:space="preserve"> Always dreamed of owning a Range Rover. Finally plucked up the courage to buy one in 2005 and after extensive research and product comparison found a one owner low mileage one at a local premier car dealer ship. I must say the after glow of owning my first "luxury" SUV began to dim very soon after we took delivery. Silly things started to go wrong almost immediately. Heated seats stopped working, sway arm needed replacing early on (causing an alarming feature called "wheel wobble"), small coolant pipe perished causing leakage, mega bucks to replace, many many air suspension faults, remote central locking system troublesome, sun roof broke itself! (big money to repair) that was the final straw.</t>
  </si>
  <si>
    <t xml:space="preserve">Ms Meliss </t>
  </si>
  <si>
    <t xml:space="preserve">Not much "Free"Lander-ing </t>
  </si>
  <si>
    <t xml:space="preserve"> This SUV is beautiful inside &amp; out...looks can be very deceiving! This vehicle is FUN to drive, &amp; being a Mom it has lots of spots to store stuff. My fondness is most relevant in its ease of all vantage points while driving (No blind spots!) The down side has been since my purchase I have had to replace my brakes twice, averaging every 16,000 miles! Although covered under warranty, I had to replace the fuel pump, had the car towed to the dealership, upon pick-up, I was horrified to find that my SUV had sustained body damage while at the dealership! Currently, it has overheated three times! After reading previous reviews, and escalating fuel costs, I'm TOTALLY convinced on a Hybrid! </t>
  </si>
  <si>
    <t xml:space="preserve">TYLER </t>
  </si>
  <si>
    <t xml:space="preserve"> This is the best suv out there for the money. Thus far has been a fantastic vehicle and as far as the reliability goes it is just like any other vehicle out there. That is why they come with a 4 year 50,000 warranty. There are no concerns about reliability for those of you who don't know land rover have the best four wheel drive system available. Why do you think BMW bought Land Rover years ago. For the four wheel drive system that they think is in the X-5. Yeah right, the X5 couldn't hang with this vehicle at all.</t>
  </si>
  <si>
    <t xml:space="preserve">LeavingLaguna </t>
  </si>
  <si>
    <t>The Best Car I'ver Ever Owned</t>
  </si>
  <si>
    <t xml:space="preserve"> Having driven Mercedes cars for the past 15 years I was nervous about trying something different. I am totally in love with this vehicle. It screams class. The ride is superb. I feel like royalty. The fit and finish is awesome. It's no green machine but I get about 17 miles to the gallon which is better than I expected. I was shocked to read some of the experiences other people have had. This car is very reliable - even better than my S-Class. Anyway, I do have a few grumbles (see suggested improvements) </t>
  </si>
  <si>
    <t xml:space="preserve">udman2 </t>
  </si>
  <si>
    <t>Looks great but disappointed!</t>
  </si>
  <si>
    <t xml:space="preserve"> Love the looks. Had to change out the Continental Tires that were stock. 3 of the 4 had side wall issues. Dealership said must be abuse but I am 46, driven all prior cars with no accidents, no abuse and have done nothing but normal with this vehicle. Chromed wheels at same time. Looks great. Went off=road 2 times into real estate development on new roads just cleared. Both times in area where several other vehicles had 0 problems the RRS had issues and damage underneath. CHEAP&lt; CHEAP ALLUMINUM shield (not steel) just crumples if contact anything. Underside sits so low (even w/ veh in hi) had damage at 2 - 3 mph over cleared area. 0 issues with Suburban. </t>
  </si>
  <si>
    <t xml:space="preserve">KarenKey </t>
  </si>
  <si>
    <t>Love My Evoque!</t>
  </si>
  <si>
    <t xml:space="preserve"> It‚Äôs my first Range and I‚Äôm so happy with it. My only real issue is that after an hour the seats cause some real sciatica issues. My previous cars never did that but there is not much padding or cushion in the Evoque seats. Also, dealership sales person was the worst, minimal knowledge about the vehicle.</t>
  </si>
  <si>
    <t xml:space="preserve">MotorStreet </t>
  </si>
  <si>
    <t>2005 Land Rover LR3 SE V8</t>
  </si>
  <si>
    <t xml:space="preserve"> The LR3 is hugely impressive. It tows our 4000 lbs boat with ease. The LR3 has a huge cargo area and seats that fold flat quickly and easily. You can fit a six foot tall adult easily and comfortably in every seat. It's easy to see out of and park the LR3 because of its relatively small proportions and huge windows. Another impressive part of the LR3 is its extensive warranty and the dealer's service programs. The air suspension is a nice feature, because it means that the car can be low for access or higher for snow, towing, or off roading. This SUV feels solid, but suprisingly nimble on the road and in snow or ice sticks to the road like no other vehicle.</t>
  </si>
  <si>
    <t xml:space="preserve">Erik Rooney </t>
  </si>
  <si>
    <t>I really like mine!</t>
  </si>
  <si>
    <t xml:space="preserve"> I've owned my LR2 for just a couple of weeks. I'm really impressed with the overall quality and craftsmanship. I do my own maintenance so I can't say the repair cost is out of range. I would recommend this to a family member. I'm sure there are better SUV's, but if you don't want to blend into the crowd, I recommend the Land Rover product. I did have to have a pulley repaired. It cost $300. I don't necessarily agree with the engineering. It seems to be over complicated. I still love my Land Rover though. Also my starter failed. The engineer is have it right at the bottom of the motor. It took me about 5 minutes to change.</t>
  </si>
  <si>
    <t xml:space="preserve">GSR </t>
  </si>
  <si>
    <t>I Love It</t>
  </si>
  <si>
    <t xml:space="preserve"> I love the Land Rover. I have owned Jags and Mercedes plus most of the American and Japanese cars. After 3 months, I am sold on the LR-2 HSE as a real winner. Certainly, I wish it got a little better gas mileage (I can eek out 17 mpg around town). However, I find the ride quality superb and have absolutely no quarrel with the pick-up. For over all quality, I believe the LR2 iS a stand-out and a fantastic bargain when compared with the BMW, Mercedes, or other top of the line compact SUVs.</t>
  </si>
  <si>
    <t xml:space="preserve">2003 Freelander </t>
  </si>
  <si>
    <t>My biggest headache</t>
  </si>
  <si>
    <t xml:space="preserve"> I purchased this vehicle certified December of 2006 and I've had nothing but problems. First, I had to have the ball bearing replaced (under warranty $3,000). Then the engine ran hot 3x's, each time the coolant had run out and had to be replaced. The 4th time I had to take it in due to the coolant again, it turned out that I needed a new engine! Thank God for warranties ($7,000). Now it's in the shop again because the gasket needs replacing. I spoke with a Land Rover mechanic that told me to get rid of it. He also said that there have been several problems with the Freelander in general. Further, he said that I will continue to have problems that are expensive if I keep it. </t>
  </si>
  <si>
    <t xml:space="preserve">mrjohnnycat </t>
  </si>
  <si>
    <t>Amazing SUV</t>
  </si>
  <si>
    <t xml:space="preserve"> I bought the Rover from a private party, the guy only had 18K in two years. I bought it for 40K it was in perfect condition. I bought someone's supercharged pipes for and put also purchased chrome caps for the side mirrors and most importantly 22" wheels. The car gets a lot of attention! Everyone digs this car because it is very clean but not over the top. We just took it up from Orange County up to Carmel, Northern Cali up PCH and this car drove like a champ! No power lag for a two ton and I avg 18 mpg, not great but hey, if you don't have money you shouldn't be buying this car period. I haven't had any problems from random lights a couple of times put I have been very happy with this car. </t>
  </si>
  <si>
    <t xml:space="preserve">steenberg </t>
  </si>
  <si>
    <t>Oops I purchased a Freelandrover</t>
  </si>
  <si>
    <t xml:space="preserve"> Having now read all the reviews, I no longer feel alone. Day 2, my Landy was back in the shop, transmission replacement parts, repair 1 week. Brakes and rotors at oil change frequency. Consistent electrical problems. Coolant leak in side the care under drivers door mat. Non stop transmission problems, vibration on acceleration. 2 months after the first coolant leak, the same problem. Battery died. Electrical window problems. I have extended warranty and am $100 out, sick of taking the car back to the dealer. Car is not reliable. Dealer has been excellent! This year I have driven a rental car more than my own car, is this a lemon?</t>
  </si>
  <si>
    <t xml:space="preserve">Miss Chann </t>
  </si>
  <si>
    <t>Love my truck!</t>
  </si>
  <si>
    <t xml:space="preserve"> I would never think of owning another vehicle! This is the best truck and the only vehicle I‚Äôve ever felt safe driving in the winter-</t>
  </si>
  <si>
    <t xml:space="preserve">Arlan Chenault </t>
  </si>
  <si>
    <t>10 year love affair!</t>
  </si>
  <si>
    <t xml:space="preserve"> My 2009 RRS has been a thrill to own over these last 10 years. Just bought a 2018. There a things about the 2009 that I prefer over the new technology and materials. The 09 RRS will always be a great SUV! We still drive it every day!</t>
  </si>
  <si>
    <t xml:space="preserve">DiscoIIOwner </t>
  </si>
  <si>
    <t>7 years with a Discovery II</t>
  </si>
  <si>
    <t xml:space="preserve"> I have owned this car for 7 years since new. It has the ACE active suspension. I had some initial problems with an electrical contact in the fuse box for the fuel pump. Once the dealer located the problem, the car has been rock solid. I have owned a 4 runner and an explorer and this car is far more stable and more capable. The 255X55X18 tires with 4 wheel disc brakes stop on a dime. Stopping distance is better than most other vehicles. Acceleration could be better but I did not buy this for it's performance. Winter traction is great. I drive I fairly conservatively. The original brakes lasted 57k miles and the original tires lasted 62k miles.</t>
  </si>
  <si>
    <t xml:space="preserve">dukesush </t>
  </si>
  <si>
    <t>Terrible engine and transmission</t>
  </si>
  <si>
    <t xml:space="preserve"> Had to replace the engine then required major transmission repairs. (@ 120,000kms ) Incredibly expensive to maintain in western Canada. When running well it as a nice ride and very capable 4x4. Too bad about the terrible engine and transmission design. Was happy to get my money back out of it due to decent resale value.</t>
  </si>
  <si>
    <t xml:space="preserve">G'day </t>
  </si>
  <si>
    <t>Luxury at a price</t>
  </si>
  <si>
    <t xml:space="preserve"> Well it's an eye catcher at a steep price. A princely car, gas guzzler, but the confidence you get when in it is not describable. It more than compensates for the shortcomings. It cuts through snow effortlessly. It accelerates beautifully, lifting its almost 4 ton weight effortlessly, but it's not a sports car. Handling in corners calls for caution. It has some plasticky attachments which lower the overall quality together with the fact that it doesn't come with bells and whistles of Japanese cars. Eg the tail gate can be fully automated and there can be a rear camera without paying an arm and a foot. The power and control is great! Highly maneuverable for its size. Great car to own.</t>
  </si>
  <si>
    <t xml:space="preserve">Bryce </t>
  </si>
  <si>
    <t>It's a car you will hate to love</t>
  </si>
  <si>
    <t xml:space="preserve"> This is my second Land Rover Discovery. My first was a 2010. It caught on fire on the freeway. What else do I need to say about that. I was stupid and bought a 2004 model in May 2008. Okay I know it's now 4 years old now, but it's only got 46,000 miles which I thought was pretty good. I can't drive it without lights turning on every second and a dinging noise going off all day. Driving it will remind you of Vegas. My check engine light won't go off because of the gas cap either. It's funny how they use Land Rovers in Jamaica for off road safari's from 1985 but my 2004 can't make it to the store. If you are thinking about a Land Rover just don't do it. Go buy an Acura.</t>
  </si>
  <si>
    <t xml:space="preserve">gmielke </t>
  </si>
  <si>
    <t>Not A Good Purchase</t>
  </si>
  <si>
    <t xml:space="preserve"> This car got "great" reviews by the auto magazines when I was looking to buy this car in 2002. We have had the transmission blow, which apparently Land Rover knew they should have recalled but sat silent and did nothing, then we had the brakes and air conditioning blow several times, then finally, the engine blows as I am driving it to get its annual service! We are now told that because the Freelander is no longer in production, the engine will be 'very difficult' to find and may take a month or so to locate... then Land Rover tells us that they will not pay for a new engine but will give us a $4500 "credit" towards buying a new Land Rover! Unbelievable. </t>
  </si>
  <si>
    <t xml:space="preserve">BendOR </t>
  </si>
  <si>
    <t>Unique, Fun, Good working rig</t>
  </si>
  <si>
    <t xml:space="preserve"> Bought new in 2001. Love the unique style and off-road is hands down unbeatable. I only have 59K but have been really lucky. Did some preventative maint. by replacing the engine gasket and a plastic pully with a metal one on recommendation of my mechanic. Only use synthetic and mid- grade 89 since new. The only item that was replaced to date under the warranty was the master brake cylinder. Otherwise running strong. This thing can tow a freakin house! </t>
  </si>
  <si>
    <t xml:space="preserve">caroline shek </t>
  </si>
  <si>
    <t>Dont Buy!!</t>
  </si>
  <si>
    <t xml:space="preserve"> This is my second LR2--the first one (brand new) needed a transmission overhaul after 2 weeks. They gave me another one that has overheated twice. Just this past weekend, it overheated while I was driving and smoke began coming out of the hood. Stay away from this car! Its unsafe and unpredictable.</t>
  </si>
  <si>
    <t xml:space="preserve">johnmpc94 </t>
  </si>
  <si>
    <t>Great to drive, for 2 only though</t>
  </si>
  <si>
    <t xml:space="preserve"> Bought this SUV used, and have had no problems yet. Vehicle was recalled once, and we spent 1hr 30mins at the dealer, then left with the entire vehicle smelling like gas. Fast for a 2.5L V6, handles like a go-cart, and comfortable for the driver. Passengers in the back seat suffer. Seats at near 90 degree angles, and are hard as concrete. Not good for people who grocery-shop with the family, as the cargo area doesn't have enough room for two weeks worth of meals. I've noticed lately that the back hatch is having trouble as well. When closed, the back glass doesn't go up correctly. Only thing wrong with it is the back left power window, which hasn't worked since we bought it. Otherwise great.</t>
  </si>
  <si>
    <t xml:space="preserve">Holly Hughes </t>
  </si>
  <si>
    <t>Love or Hate</t>
  </si>
  <si>
    <t xml:space="preserve"> I won't lie maintenance cost is high if anything breaks it is really expensive to fix although I have a non dealer to your mechanic that is able to work on it for less. Even with the high cost of maintenance I still love this vehicle! I have four children and it's extremely easy to access the rear seats. Other SUVs are a nightmare to get to the third row! This vehicle gives you the ease of a minivan, but the cool appeal of an SUV. Smooth ride, and handles well. Is fun to drive. Could have a bit better gas mileage, and better acceleration, but it's perks make up for it's shortcomings.</t>
  </si>
  <si>
    <t xml:space="preserve">Curtis Hall </t>
  </si>
  <si>
    <t>Pleasantly surprised so far</t>
  </si>
  <si>
    <t xml:space="preserve"> I recently purchased my 2004 RR HSE in 4/08. I must say I have been pleasantly surprised with the quality and workmanship of the RR. I have had to take it to the dealership for the 37.5K service (free complimentary service). Nothing major but while at the dealership I did have a couple things repaired 1.) New dashboard readout console--mileage numbers began to fade. 2.) Problem with locking mechanism on rear hatch--problem fixed 3.) Transmission Failsafe Program came on--Sensor reset (that does make me a little nervous). Dealership repairs are expensive so look for a independent LR shop. </t>
  </si>
  <si>
    <t xml:space="preserve">EMannis </t>
  </si>
  <si>
    <t>Rover Sport-Totally Unreliable</t>
  </si>
  <si>
    <t xml:space="preserve"> Bought the RR Sport Brand new in April 2006. This vehicle has been in for service for major issues. Has been towed 3-4 times, major service problems 5-6 times. If you buy a RR Sport be prepared to trade it after the warranty is up. I have been driving for 30 years and owned several different vehicles both domestic and foreign. I have never had problems like I have encountered with the Range Rover Sport. I was warned but didn't listen.</t>
  </si>
  <si>
    <t xml:space="preserve">Zachary </t>
  </si>
  <si>
    <t>Wish I would have stayed with Nissan</t>
  </si>
  <si>
    <t xml:space="preserve"> I purchased my Disco because my father has owned one since 2005 and has had very good luck with it. So when I finally got the means to afford a disco I purchased my 2004. The first issue I had was the tranny coolant line went and left me stranded 6 hours into a road trip. Now I'm also having issues with flooded floor boards after car washes and AC usage on very hot days. The thing's a gas pig and has a rear differential leak and maybe and engine leak. I had my oil replaced a month ago and had to add a quart of oil to the engine. Is this normal I would hope not. Over all I'm thinking of taking a hit and purchasing another Pathfinder. </t>
  </si>
  <si>
    <t xml:space="preserve">n8webb </t>
  </si>
  <si>
    <t>Too small for me</t>
  </si>
  <si>
    <t xml:space="preserve"> I always loved the style of the Rovers, so I got a used one. Loved it at first, very dependable. The main issue I have with it is the interior space. I'm 6'5", 250 lbs. This vehicle is made for little European people. It's very difficult to get my child in and out of the car seat since the middle area of the car is extremely small. It's called the SE7 because it sits 7. But I don't know 7 jockeys to haul around with me. have to stoop to see a red light.</t>
  </si>
  <si>
    <t xml:space="preserve">Love the Rover idea </t>
  </si>
  <si>
    <t>1997 Discovery promised and delivered</t>
  </si>
  <si>
    <t xml:space="preserve"> Bought new 12/1996. Never stranded or failed to start. Oil leaks repaired free at dealer as was intake manifold gasket and retorque. EEPROM for gas gauge fixed in Canada at dealer in Vancouver. At 50,000 miles rough running due to bad O2 sensor and speed sensor. Ripped off at $1,200 for parts/labor at local San Jose independent Rover repair facility. Replaced both window regulators. Replaced fuel pump to prevent it going bad at 80,000. Always changed oil at 3,000 miles and have changed transmission oil twice, diff fluid twice, transfer case once and brake fluid twice. Now at 117,000 miles. Never changed water pump or alternator as did not go bad yet. All in all, super value for the buck.</t>
  </si>
  <si>
    <t xml:space="preserve">Rover Driver </t>
  </si>
  <si>
    <t>Good 2014 LR2</t>
  </si>
  <si>
    <t xml:space="preserve"> Thus far, I‚Äôve been impressed with the drivablity of the little car. The only issue has been with a key fob not registering to the car (even with a new battery) and the availability of service in Omaha with the local dealer. Leadtimes for service appointments are running five weeks. If new car buyers knew that the service deptartment was this far under water, i have to believe Lexus would take all of their busineess.</t>
  </si>
  <si>
    <t xml:space="preserve">bobdb </t>
  </si>
  <si>
    <t>1st Land Rover</t>
  </si>
  <si>
    <t xml:space="preserve"> I've had it for 2 months and love this suv. It was a loaner car w/1200 miles so I got it very cheap, just under $26K. Great size, smooth quiet ride. Mileage isn't what I'd like, about 15 local, close to 25 hwy. Not as good as my Jetta, but better than my Tahoe.</t>
  </si>
  <si>
    <t xml:space="preserve">worst suv ever </t>
  </si>
  <si>
    <t>Worst SUV Ever</t>
  </si>
  <si>
    <t xml:space="preserve"> I have 2009 LR2 HSE for which I paid $40K. The leather started to crack in the first year. Color of the front grill and side light covers faded and chipped because of sun, the doors cannot be locked with remote key, .I had to replace rear differential and bunch of other stuff (cost me about $10K) which i have not had to do with my 21 year old Toyota 4Runner. Do not buy or recommend this car please.</t>
  </si>
  <si>
    <t xml:space="preserve">Curtis M. </t>
  </si>
  <si>
    <t>Great Off-Roader</t>
  </si>
  <si>
    <t xml:space="preserve"> I love my Land Rover. I have heard stories of the maintenance costs and suspension having issues but mine has 125,000 miles now and I haven't repaired anything other than your standard use items (brakes/rotors, tires). The ride is not luxurious but let's be real, a Land Rover is made to go off road. If you want a nice highway car don't get a Land Rover. On the other hand, my Land Rover eats 8" snow fall for breakfast and says "Thank you, may I have another".</t>
  </si>
  <si>
    <t xml:space="preserve">Rev. John E. Sowers </t>
  </si>
  <si>
    <t>I am a Rover Guy</t>
  </si>
  <si>
    <t xml:space="preserve"> What can I say? I love this car with my whole heart. It was my dream to get a Rover and now I have it. This is not an SUV for those who really want a car. This is a go anywhere stout machine. It is a truck that rides well for a truck, but it is still a go anywhere piece. Only get this car if you have done your homework and know that this is what you want. I went in eyes open and love even the things that some will complain about.</t>
  </si>
  <si>
    <t xml:space="preserve">joeygrouper </t>
  </si>
  <si>
    <t>I love the RRS supercharged</t>
  </si>
  <si>
    <t xml:space="preserve"> I just picked mine up in July, I love the interior but agree the refrigerator needs to go. The supercharged engine is an awesome experience to drive. I haven't experienced anything falty with the car yet, but I do have a defect in the wood grain that runs along the left of the center console. Its very noticeable and the dealer agreed to replace that part. My range is metallic black with black upgraded leather package seats and ebony stitching (piano black wood). I sueded my head liner with high quality suede. I would recommend to anyone wih this car to suede the headliner, it makes all the difference in regards to the interior ambiance. Style 7 20'' wheels, all in all great ride.</t>
  </si>
  <si>
    <t xml:space="preserve">Galonzow </t>
  </si>
  <si>
    <t>Fun, Practical, &amp; Capable!!!</t>
  </si>
  <si>
    <t xml:space="preserve"> Overall excellent performance on road &amp; off road. Transmission shifts are rough &amp; unpredictable. Normally drive in Sports mode, tends to smooth out transmission shifts &amp; acceleration. Cargo space is great! Electronics are sometimes a bit quirky. (for example: side view mirrors don't fold out automatically sometimes when they should, get fault that auto high beam sensor is blocked when it is not, rendering auto high beam inoperable).</t>
  </si>
  <si>
    <t>Quality not so good</t>
  </si>
  <si>
    <t xml:space="preserve"> I am very unhappy with the quality of my SR2. The exterior paint is very thin, the drivers side seat has torn, the performance is horrible, the only good thing is the fuel economy. I have never been this unhappy with a vehicle in my life, I paid approx. $39,000 in Aug. of 2007. I was recently offered $25,000 trade in from the same dealership I paid $39,000 only a year ago. Wow! I have to take a $14,000 loss on this vehicle. I am so unhappy with this vehicle I am going to take the $14,000 loss just to get out of it, however I will never ever purchase another Land Rover or Range Rover ever!</t>
  </si>
  <si>
    <t xml:space="preserve">That was a nightmare </t>
  </si>
  <si>
    <t>My nightmare is over</t>
  </si>
  <si>
    <t xml:space="preserve"> Here is what you need to know about the Freelander. It is different from all other Land Rovers and you can't get it serviced anywhere but the dealership. Shops that advertised they worked on Land Rover would not work on my Freelander. They don't make engines for them anymore. It cost me $400 to get a window fixed that was stuck down. I traded it in for $7,000, bought a Hyundai, and literally cried with relief to be done with this vehicle. Land Rover to Hyundai and never been happier. Please do not purchase this vehicle. No power, terrible gas mileage, terrible and expensive service. Be smarter than I was.</t>
  </si>
  <si>
    <t xml:space="preserve">bestdeal </t>
  </si>
  <si>
    <t xml:space="preserve"> Range Rovers have a history of failing over time. The $6000 dealer cash sealed the deal for me. Although the Range depreciates faster than any other luxury SUV I feel it is still a good value. It just needs to be taken into consideration before purchased. Residual value is low. Don't let the TMV fool you! You can get a Range for well under factory invoice. I got mine for $5500 because of the dealer cash.The advertised $795 with no money down can be beaten by a large margin!</t>
  </si>
  <si>
    <t xml:space="preserve">DRKMUSE </t>
  </si>
  <si>
    <t>There and back again, Safety First!</t>
  </si>
  <si>
    <t xml:space="preserve"> Bought this car new and have put the majority of the miles on it in adverse weather conditions, in the Teton, Sawtooth and Wind River Mountains. It has always taken my family and I along with all of our kit AnyWhere that we wanted to go. Often past the marks where other trucks had stopped to turn around. Eventually I passed it onto my son and he flipped it upside down in to a 6' drop with three passengers. No injuries. The integrated roll bar protected the cab from collapse with only minor structural damage. This is a fantastic rig if you need to know that you will push the limits and return unscathed...</t>
  </si>
  <si>
    <t xml:space="preserve">socalrover1 </t>
  </si>
  <si>
    <t>Amazing Vehicle that keeps giving!</t>
  </si>
  <si>
    <t xml:space="preserve"> The LR3 is the most versatile vehicle I've ever owned. We have two kids &amp; a dog &amp; we've had our LR3 for 6 months. Interior space is very ample. This truck drives like a car in the city. It's easy to park. Snow or mountains, the LR3 has blown me away at it's capabilities. It can do far more than I'll ever have the guts to push it to do. The LR3 is built like a tank. I feel so comfortable with my wife and kids driving around in it. I get about 17 MPG city &amp; 20 on long trips. Painful with prices where they are now, but not bad considering the size and weight of these vehicles. We looked at Mercedes, Volvo, Lexus, Acura, and BMW. No regrets! The family loves the LR3 more each day!</t>
  </si>
  <si>
    <t xml:space="preserve">Al Wayne </t>
  </si>
  <si>
    <t>It is what it is!</t>
  </si>
  <si>
    <t xml:space="preserve"> I had always wanted a Land Rover (I am an outdoor wannabe!). I still would like a Defender. This truck is all I expected. It looks good and is made with typical British workmanship, put together well with parts that always seem to be a bit inferior. I used to have a Jaguar and it was the same. My only big complaint is that the brake and accelerator are too close together. I am now used to it, but anyone who uses the car fresh could be in dangerous territory. My wife let her mother drive it a short distance. She hit the brake and accelerator at the same time (with the same foot) and ran over a mini-van and a handicapped sign! Fortunately, no one was injured. I love it!</t>
  </si>
  <si>
    <t xml:space="preserve">Love the LR2 HSE </t>
  </si>
  <si>
    <t>Fell in love with Rimini Red</t>
  </si>
  <si>
    <t xml:space="preserve"> Looked for a smaller SUV to replace Grand Crapokee Overland and test drove lots of others. Loved the LR2 and bought it. Rimini red/Alpaca is beautiful and the 19" wheels are striking and not tacky. Kudos to LR for this excellent midsize SUV. Drives like a sports car. Return LR/RR customer. </t>
  </si>
  <si>
    <t xml:space="preserve">Debra </t>
  </si>
  <si>
    <t>Beautiful car</t>
  </si>
  <si>
    <t xml:space="preserve"> Everyday I was annoyed by the seatbelt! It wasn‚Äôt adjustable and cut across my neck. Navigation system was difficult to work with. Other than that, the car was beautiful. Excellent during the snowy winter in NH!</t>
  </si>
  <si>
    <t xml:space="preserve">jim6090 </t>
  </si>
  <si>
    <t>Road Trip in 2012 LR4 Summer 2016 Update</t>
  </si>
  <si>
    <t xml:space="preserve"> Just finished a 3000 miles 12 state12 day road trip in our 2012 CPO LR4. I could not have asked for a better road car. From NC to the Maine North Maine Woods. 80 mph on the highway or the 150 miles that we did offroading through the woods. It was nothing short of awesome. 19 MPG overall. Great comfort, security. This our 3rd LR. 2016- now 70000 miles. Had to have the lower control arms replaced this summer. I understand this is a normal thing for these cars. Drove it over 5000 miles to Maine and to Kentucky. What a great vehicle. Each trip were around 2500 miles. The trip to Kentucky was towing a 6500 lb Airstream. Plenty of power in the Mountains. I could go between 3-6 gear and maintain 65.</t>
  </si>
  <si>
    <t>Impressive on a budget!</t>
  </si>
  <si>
    <t xml:space="preserve"> After test driving the Evoque and comparing the new 2015 Discovery, I realized they were very, very, similar, especially with the engine and transmission. I liked the taller rear window in the Discovery and the cargo area better than the Evoque. My first test drive I was unimpressed by the car's acceleration. However, after about 30 minutes on the test drive, I noticed the vehicle seemed responsive to my lead-foot antics. At the end of the test drive for the Discovery, I realized it was a very good value for a Land Rover family of cars vehicle. I purchased my Discovery HSE Sport and have enjoyed it very much. According to the Land Rover Service Manager the vehicle is fitted with "adaptive driving" function with the transmission which I believe has caused my Discovery to be much quicker in starting off-the-line acceleration. The only thing I don't like is the ECO feature which you must turn off to keep the vehicle running at a long stop light. Otherwise, all is good. I found out the vehicle doesn't come with a cargo cover which is about $400. Nevertheless, I'm impressed overall and now realize I had saved a bundle of cash buying the Discovery over the Evoque. I highly recommend this vehicle.</t>
  </si>
  <si>
    <t xml:space="preserve">Terry </t>
  </si>
  <si>
    <t>Almost Perfect</t>
  </si>
  <si>
    <t xml:space="preserve"> First and foremost this SUV is beautiful and a pleasure to drive. Now for the bad! Air suspension is problematic! My air compressor took a dump at 50K right out of warranty. $1400 to repair. looks like LR knew about the compressor issue and upgraded the 2011+ models. nav/radio blanks out from time to time...easy fix. shut down and restart. last but not least, deep pockets for the service dept. Don't get me wrong, service(Land Rover Huntington) are very professional and are amazing. But....$200 for an oil change, that's out of control. Another issue i also had was the front control arm bushings going bad causing another $1000 deposit to the service dept. Now the good! Again AMAZING to drive. V8 has endless power, active air suspension(when it works) gives a smooth confident feeling. Its very handsome,its not the most expensive LR but it still gets the head turns like its bigger more expensive brothers. It truly is an amazing vehicle, just make sure you buy CPO or make sure you have it warrantied with a LR approved extended warranty company.</t>
  </si>
  <si>
    <t xml:space="preserve">mary </t>
  </si>
  <si>
    <t>Upside down nightmare!</t>
  </si>
  <si>
    <t xml:space="preserve"> Bought it used and thought I was buying a quality car. My mechanic told me was engine was ready to go and I've been having coolant leakage. Currently owe 13,000, dealers will only give me $7,000 and I feel to guilty to sell it out right (would only get retail on it which is $10,000) knowing all of the problems these cars have. So, what do I do with this poorly made vehicle? Don't buy!</t>
  </si>
  <si>
    <t xml:space="preserve">jeanned </t>
  </si>
  <si>
    <t>we bought a lemon</t>
  </si>
  <si>
    <t xml:space="preserve"> We bought our 04 Disco new and have had nothing but problems. I love it, I love to drive it but the rear fog light burned out after 3-4 months, cannot access it because it is sealed. The radio/cd player went out, dealer did fix that, front headlights are full of moisture, the passenger side window motor broke, dealer did not fix, 500+ to fix that, transmission has leaked since around 20,000. Dealer would not do the warranty to fix this except for a seal, started throwing fluid again while on vacation in FL, dealership would not cover it, brakes locked up while on vacation again, dealership did cover that one, now it needs a new engine, dealer won't cover, LRNA offered a small amount. </t>
  </si>
  <si>
    <t>Coolest SUV</t>
  </si>
  <si>
    <t xml:space="preserve"> Very high coolness factor. Sweet Sounding Supercharged Engine that pushes this ride like an M3. The stereo/dvd system is the best I've experienced in a vehicle. The memory seat buttons are tough to navigate due to space, but other than that the interior is flawless. Needs to have power lift gate for my wife since she is the primary driver :( . Back seats a little rigid and tight for long runs. Auto wipers and seats/steering column a bit quirky. Dealer picks up and delivers. Can't Beat That. At the dealer twice for scheduled maintenance.</t>
  </si>
  <si>
    <t xml:space="preserve">Dr.Vin </t>
  </si>
  <si>
    <t>Worth the Price</t>
  </si>
  <si>
    <t xml:space="preserve"> Terrific vehicle. Loved my GX470, but the RR HSE is simply another level. Too new to comment on reliability, but so far, it's all good. Interior is far nicer than that of any other vehicle in the segment. Can't wait for foul weather to test the Terrain Response System.</t>
  </si>
  <si>
    <t xml:space="preserve">C.L.B. </t>
  </si>
  <si>
    <t>I'm in love all over again.</t>
  </si>
  <si>
    <t xml:space="preserve"> Yep, just when I had given up on SUV's, along came LR3. I traded in my Mitsu Montero Ltd.(the full size one), for a Toyota Solara in '07. I wanted something sporty, fun to drive &amp; good on gas. I got all of the above &amp; had given up on owning SUVs. Then one day I decided to drive into a Jag dealership to take a look at the new Jag, when I saw a silver LR3. It was love at first sight. I absolutely love it. It has plenty of room for 7, handles &amp; ride is A+, so many features, off-road A+, city &amp; highway A+, luxury A+, my friends love it, complements all the time(could be because of the 22" chrome rims), gas mileage, well, it's a SUV, but it's worth it. Heck, I have my Toyota when I need to save money.</t>
  </si>
  <si>
    <t>The best Land Rover</t>
  </si>
  <si>
    <t xml:space="preserve"> Land Rover club member for years + owned past rovers so I have had a lot of exposure to Land Rover products and people's experiences. If you want SUV for the road only you can do better elsewhere. If you want capable off road vehicle that you can comfortably and reliably cruise continents in then D2 is your ride. Don't get ACE or rear air ride. Stick to coil spring model. It is fairly straight forward to fix, the galvanized body and all technical improvements make it huge improvement over Disco 1. Been driven off road for 5 years - up to nearly door handle deep water, deep forest mud, Rocks, Moab and Colorado trails. Now got 230K km. Great visibility with low screen. Discover the world.</t>
  </si>
  <si>
    <t xml:space="preserve">Bruce </t>
  </si>
  <si>
    <t>Range Rover vs. Porsche Macan</t>
  </si>
  <si>
    <t xml:space="preserve"> I test drove the Range Rover and the Porsche Macan. I couldn't justify paying 10K extra for the Porsche Macan. Sure the Porsche's engine was strong and had better pick up and felt expensive but was it worth 10K more. I really like my red Eovque and it gets a lot of great looks and compliments. I would like the pick up to be a little faster in the Evouqe but given the recent news about VW, I would give up power for better emissions. The interior is very nice and feels classy. i acutally had to read the owner's manual from almost front to back to understand all the features. The SUV looks comparably small compared to other SUVs and lack of trunk space is noticable (i had a Audi Q5 before). Overall I am very satisfy with this purchase. i probably paid too much for it but oh well.</t>
  </si>
  <si>
    <t xml:space="preserve">Blakslee </t>
  </si>
  <si>
    <t>You will pray this car from my penny less hands</t>
  </si>
  <si>
    <t xml:space="preserve"> This car was a "gift" from my aunt and uncle. My aunt took very good care of it (dealer took good care of it) but my uncle did not. When my sister was in college they gave her an 04 expedition Eddie Bauer which needed very little work. Fluids, tires, lots of vacuuming and washing. The land rover was given to me by side I'd lusted after it for 9 years...and it needed a transmission for which they were quoted over $4000. So they said if I wanted to fix it up I could have it. So far (first 3 months of ownership)my dad and I have: replaced transmission, transfer case, power steering pump, high pressure power steering pump hose, an a/c line (that we broke), front pads, rotors and calipers, crank sensor position unit, alternator, battery, tires, minor interior trip, full paint restoration and detail, wiper motor, all fluids, abs shuttle valve, electric fan, (radiator not far behind), all the bolts that hold the headlights in because I sheared every single one while replacing the bulbs.            However the car was neglected for several years and it is a joy to drive. I can't quite out my finger on it but I absolve driving this car. It handles very well actually (I'm on 18 inch wheels), is quite comfortable (although a bit bouncy. Maybe new shocks) and offers a very commanding view of the road. The car is very tall however the seats aren't that much higher than my zj. Steering feel is great. Forward and side visibility is great but the rear 3/4 blind spot is hard because the rear seats are a bit higher than the fronts. Also because of how hight the rear window is and the spare tire, rear visibility isn't great either. Many things underneath the car are much beefier than they probably need to be. For weighing the same as my zj, the sway bars are MUCH thicker. The best way I could put it is the driving experience is relaxing and very enjoyable.                Now stuff I don't like. Parts can be expensive. Do NOT buy one of these if you can't do the work yourself or have enough money to pay someone else to do the work. Find a local land rover specialist mechanic and make him your best friend. Definitely get a code reader. Because I have 18s, snow tires are expensive so I'm looking as getting some 16s from an S trim level. The location of the window switches in the front makes no sense to me. The wing mirrors don't auto dim and are way to small. There are some features that my two previous cars (both older and less "high end" than land rover) have that this car doesn't. The wing mirrors don't dim and they're way to small. The window switches in the front are located in a really weird spot making them hard to operate and identify. The passenger seat only has power forwards, back and recline. No up down, tilt. No driver memory. Cruise control does not have a button to reduce speed and keep it engaged which my 02 Civic does. No CD in dash. Have to load the changer under passenger seat. Also, the car is SO SLOW. It really needs about 50-100 more horsepower.           Features I do really like. Heated seats work very well. Car has 2 sliding sunroofs and two curved panes over the rear jump seats (car is a 7 seater). A/c works really well. Heated windshield is a godsend especially when it started to fog up when the a/c is on. It's a little thing but I really like how the doors feel when you open and close them. Car also has Hill descent control and perhaps one if the most sophisticated traction control systems at the time.                 This I think is the best looking land rover discovery generation and perhaps the coolest 7 seat car you can buy. I haven't been through a winter yet or taken it off road but those things are fast approaching. It is a joy to drive and I can't wait to take it on so many adventures. If you can find a good one, get it, just be ready to maintain it.</t>
  </si>
  <si>
    <t xml:space="preserve">Relatively happy </t>
  </si>
  <si>
    <t>Mine must have been the good one</t>
  </si>
  <si>
    <t xml:space="preserve"> I've seen all the reviews on the Freelander and I realize I was just lucky - mine's been fairly trouble free in the five + years I've had it. It hasn't been babied, either, but I've also been picky about maintenance. But for snowy weather, it's always been the best.</t>
  </si>
  <si>
    <t xml:space="preserve">MrNapa </t>
  </si>
  <si>
    <t>Had to let it go ...</t>
  </si>
  <si>
    <t xml:space="preserve"> As I thought, and wrote in my last review, the costs of repairs (parts &amp; labor) finally forced me to put my little rover up for sale. It really was a great vehicle while I had it. but I had to finally make a decision: keep putting money into it or purchase another vehicle. I went with the latter choice.</t>
  </si>
  <si>
    <t xml:space="preserve">Daltexan95 </t>
  </si>
  <si>
    <t>My Rover Truck</t>
  </si>
  <si>
    <t xml:space="preserve"> I really enjoy the feels of this vehicle and owning has been fun and to say the least this beast turns heads.</t>
  </si>
  <si>
    <t xml:space="preserve">Adam </t>
  </si>
  <si>
    <t>Before you buy, how handy are you?</t>
  </si>
  <si>
    <t xml:space="preserve"> I've been reading a lot of the poor ratings, and I get that you've had bad experiences with the Discovery 2. They can be fussy, but for very specific reasons. Let me explain, and perhaps this will help prospective buyers.Land Rover Disovery Series II is a one of a kind car. You just can't find cars that do what they do anymore. We looked at purchasing new SUV's, and you'd end up spending 80K vs 4K for a disco to find a car capable of what the disco is. IMHO, they were bough for soccer moms in the late 90's and early 2000's. They are not japanese cars. They need attention. They need a lot of attention. It's when you ignore things that sound wrong, or don't pay attention to rattles or leaks that they go do hell.Rather than paying a car note of 600 bucks a month to a bank, we decided to pay a good mechanic a third of that to keep our Disco alive and safe and have some gas money. It works out. Assume to pay 3-4K per year in upkeep. That's just used car 101. Don't subscribe to "It's a land rover thing" when stuff breaks. All used cars break if not attended too. Rubber deteriorates, parts go bad, you just need to have a budget for it.Common issues with the Disco:1: ABS - It's a well documented issue and you can fix it for 5 bucks and a half an hour, if you know what you're doing assuming all sensors are ok. The ABS module has a short, which can be fixed or bypassed with some knowledge. You can find all the info on land rover forums.2: A/C Parts can go bad, but the main thing is that the fuse box can get corrosion, and there's on bad solder point. again, some knowledge and you can get this fixed in 1/2 an hour for 10 bucks. Simple stuff, and well documented. 3: leaks - The head gasket is the big one. It goes bad. Most have been replaced by 2015. I just had mine done a second time. I don't think the original replacement was done right, but we drive ours everywhere, so who knows. Rubber goes bad. Most of the seals should be replaced within 15 years anyway. Again, not a japanese car. Land rovers are technically somewhat complex in that the have many computers and sensors to manage everything. But, electrical issues are fairly easy to diagnose with a multimeter. You have to have some knowhow or interest in learning. Those electrical issues are the expensive ones because you typically have to go to the dealer to get a good reading, and they will overcharge. If you can learn the layout, you'll save thousands over time.Here's the thing... now, cars are completely controlled by even more complex computers. You're always going to have this hurdle unless you're driving a car from the 70's/80s. MOST IMPORTANT THING : If you're handy, it's fun because it's simple enough that you can fix these cars yourself with some time and interest. If you just want a car to go from point a to point b . .. you should get a Hyundai.</t>
  </si>
  <si>
    <t xml:space="preserve">TheCapn </t>
  </si>
  <si>
    <t>British Steel</t>
  </si>
  <si>
    <t xml:space="preserve"> Without doubt, a love or hate (or even love/hate) truck. I have not driven a vehicle that I liked or trusted more. This is 4800 lbs of British steel and is hard to break. Sharp and distinct look. Still a truck, but quite comfortable. Creates sense of performance, reliability, and security whether under extreme conditions, traveling overland, or as a daily driver. Controls intuitive and the view cannot be beaten. Warranty is great. That said, the mechanical problems one does run into with the Discovery are too common and quite expensive. And it is true, LR is apathetic at best about maintaining customers. Both are frustrating given how much fealty the Disco will inspire.</t>
  </si>
  <si>
    <t xml:space="preserve">Will4516 </t>
  </si>
  <si>
    <t>The little things</t>
  </si>
  <si>
    <t xml:space="preserve"> The ride, comfort and off road ability are amazing. It's the little things that are bothersome. All of these happened after 90,000 miles. Broken handle on glove box, broken radio button, handle on back storage compartment fell off, power front seat went out, drivers side power window button won't open back passenger side window, lost two rear exterior rocker panels in car wash and rear lift gate pistons went out. Not to mention the trip meter, gas mileage indicator, and miles till empty read out work some days and some days dont. At 120,000 miles this thing runs like it did at 50,000 miles. But the little things are incredibly annoying.</t>
  </si>
  <si>
    <t xml:space="preserve">cb </t>
  </si>
  <si>
    <t>Worst purchase ever</t>
  </si>
  <si>
    <t xml:space="preserve"> I bought my LR used with 40000 miles &amp; thank God I bought the extended warranty! It was in the shop 18 times in 16 months-1 time it sat there for 6 months waiting for an engine that cost me 15,000 dollars! Coolant leaks coils going out window motors broken. At 44,000 miles new engine-I waited 6 mos for that one. 5 months later same problem- I needed another new engine! Out of my 18 trips to the dealer 15 were the same engine problems. The dealer bought it back as a lemon. Oh yeah-it was towed 7 of the 18 times because it didn't run. Never again will I buy a LR. Buyer beware-you will have problems!</t>
  </si>
  <si>
    <t xml:space="preserve">Stephen M </t>
  </si>
  <si>
    <t>Beautiful vehicle but oh the poor reliability</t>
  </si>
  <si>
    <t xml:space="preserve"> UPDATE TO REVIEW 6-5-17: SInce the dealership completely rewired my car, I have not have had any electronic issues. It took a very long time to get there, but the car now appears to be reliable. It continues to be a pleasure to drive now that it is working properly. I really love my Evoque. Super comfortable and so many hi tech features that put this car in a class by itself. The high beams turn in and off by themselves when they sense a dark road. The connectivity to my iPhone is amazing and my music effortlessly plays thorough the radio. The rear window is small, but better than you'd have in a convertible and you get used to it right away. Overall, a great vehicle. But the shoddy build really makes one rethink this purchase. My car came with a leak in the AC and spent 10 days in the shop. Then, the entire radio system went out. Got that fixed, too. Then, the map in the nav screen disappeared and it seemed that the car was incorrectly wired. When fixing that, we discovered that half the speakers were not connected. The sound was always terrible and suddenly it was like a symphony. Then the AC lost power (on a 110 degree day of course). More wiring issues. Kudos to my dealer who essentially rebuilt my car. Since then, it has worked like a dream but I have never had such a poorly built car. The factory in England where this vehicle is assembled should,d be ashamed of themselves. I suppose if yours is built right, you'll have a worry free ownership experience but I was not so lucky. They do give you a Land Rover or Jaguar loaner so it could be worse, but I'd much prefer they learn how to build a better vehicle. In balance I love my Evoque so that says something considering my repair history.</t>
  </si>
  <si>
    <t xml:space="preserve">range rover hse </t>
  </si>
  <si>
    <t>my rover</t>
  </si>
  <si>
    <t xml:space="preserve"> This truck is a looker. People often compliment me on my purchase. However, it has more than its share of mechanical defects and glitches. Part of the problem, I believe, is there are just too many cute electronic gadgets. Thus more things that can go wrong. I have just over 60k miles and have already replaced a major portion of my transmission. (under warranty) I don't think this is acceptable. If you are looking for a conversation piece, this is it. If you are looking for economy and reliability, not here!</t>
  </si>
  <si>
    <t xml:space="preserve">Jim R </t>
  </si>
  <si>
    <t>Land Rover Discovery HSE - New to Brand</t>
  </si>
  <si>
    <t xml:space="preserve"> Overall very happy with my new SUV. Drives great, looks great, and overall quality is very good.Issue with turbo lag but I've learn how to adjust my driving to avoid unwanted turbo surges.Disappointed in Land Rover‚Äôs Incontrol Apps and Hotspot. The Incontrol Apps are glitchy and 50% of the time I have trouble connecting to my iphone 6. The JustDrive app that is suppose too be the ultimate in hands free but a is a 3 on a scale to 10; 10 being the best. The Discovery 2016 has built in Hotspot, In-Control Apps, and navigation that require data plan with AT&amp;T; cost less than $10 per month. For this to all to work the SUV has built in cell phone with sims card. The kicker is the cell phone is 3G (NOT 4G LTE). This means my 4G LTE iPhone connects to my SUV which is 3G service. The 3G is significantly slower than 4G LTE, and definitely a huge step backwards. Other auto makers are putting hotspots in the their cars with 4G. I never would have guessed this was 3G.</t>
  </si>
  <si>
    <t xml:space="preserve">PITBULL </t>
  </si>
  <si>
    <t>Some owners need to understand.</t>
  </si>
  <si>
    <t xml:space="preserve"> I've had a few different SUV's and this one is the best so far. For owners who whine about gas mileage..."You knew it had a V8!" If gas prices were cheap I don't think anyone would be crying about the Rovers gas economy. I've also read some owners comments about "squeaking" noises. Leather seats need to be conditioned with leather conditioner and that will stop the "problem" with interior noise. I'm willing to bet that a lot of complainers have never had to actually take care of their cars. Just take them in to service and spend a ton of money! Everyday car care could solve a lot of these so-called problems that people who would probably never take them off-road would have. </t>
  </si>
  <si>
    <t xml:space="preserve">DH </t>
  </si>
  <si>
    <t>30 K report</t>
  </si>
  <si>
    <t xml:space="preserve"> Just took it in for 30K check up. Been flawless thus far, all I have done is the free service. Lots of fun to drive, 22 mpg. Very happy with this purchase.</t>
  </si>
  <si>
    <t>Perfect for me</t>
  </si>
  <si>
    <t xml:space="preserve"> This truck wasn't exactly what I set out to buy, but I got a good deal, and have grown to love it since. We cold all use more efficiency, but people aren't kidding when they say that this thing can pull down a house. 7,700 LB. towing capacity in low range (Pulling down a tree or someone out of a ditch). Has enough power to get you and your gear up to speed in time but not racing speed. It's heavy, solid, strong, and safe. Most serious off- road capability of all SUVs and trucks. Mine is used for towing carpentry trailers and tools around in luxury comfort. I have 145000 miles on it and it drives like new. Buy a used one that has the bugs worked out by a previous owner and enjoy!</t>
  </si>
  <si>
    <t xml:space="preserve">naes91 </t>
  </si>
  <si>
    <t>Coolest luxury SUV around</t>
  </si>
  <si>
    <t xml:space="preserve"> When first looking at thr RRS I was just in utter amazement. They are a sleek and sexy machine. I have had mine since October 2008 and have no complaints what so ever. It drives like a dream, yes a little heavy but I feel it is needed. It's as nimble as my wife's Volvo S40 t5. In the snow it has proven better than my F-150 or past Jeep Cherokee. Sitting in the driver's seat is like sitting in a fighter jet. Comfortable and everything is within reach and convenient. </t>
  </si>
  <si>
    <t xml:space="preserve">Jason in California </t>
  </si>
  <si>
    <t>Solid Small SUV</t>
  </si>
  <si>
    <t xml:space="preserve"> I've been driving my LR2 in Northern California for more than a year and I've had no problems at all (and I'm surprised to read about othes who have had problems). In fact, I'm quite happy with it. Acceleration is mediocre, but it feels confidently solid and smooth at speed on the highway. Steering can be a bit sensitive, but it is easy to get used to. I found the fit and finish pretty nice, with with leather seats and rubberized utilitatian knobs. Particularly for its price. It is sure-footed in the snow and has seems to have more rugged capabilities than others in its class. With the seats down, there's lots of room. I've been very happy with my LR2.</t>
  </si>
  <si>
    <t xml:space="preserve">rangeit4444 </t>
  </si>
  <si>
    <t>There is a reason it's called a Rover</t>
  </si>
  <si>
    <t xml:space="preserve"> There is a reason it's called a Rover because it's a dog! Love the styling, but the reliability is horrible, resale value is pretty much zero. The electronics are so far outdated and the interior is still way behind others in the same class. I would never buy one again. We thought our 745li was bad on reliability, but this thing is horrible. Run and run very fast to something else. We traded it in for a loaded Lexus SUV and gosh what a difference! Talk about creature comforts, yet still have towing and off road capabilities. The 745li is going to be dumped for a Lexus soon. </t>
  </si>
  <si>
    <t xml:space="preserve">Kerstin </t>
  </si>
  <si>
    <t>Worst Car I Ever Bought</t>
  </si>
  <si>
    <t xml:space="preserve"> This is the 2nd Land Rover I've purchased. I had a 2006 LR3 and should have known better but figured the 2nd one couldn't be as bad as the first one. Wrong! The car was beautiful, orange, black leather, loaded. It was in for repairs more than I had it. I had some serious electrical issues that the dealer was unable to diagnose. Once the car stalled at a traffic light and I had to coast out of a major intersection. I only kept the car 6 months. It was not reliable and I worried constantly about being stranded in it. Never knew if it would start up or die on me. Only got 18mpg! (when it was running!)</t>
  </si>
  <si>
    <t xml:space="preserve">"LANA ROVA" </t>
  </si>
  <si>
    <t>Ruff Rider</t>
  </si>
  <si>
    <t xml:space="preserve"> I'm at 150,000 Km and am finding that every few months I'm having to spend a couple of hundred dollars on repairs. But I absolutely love my Disco! I read all of the reviews out there before I bought it (so I knew what to expect but decided I didn't care). Something about these you either love 'em or hate 'em. Just make sure you take into consideration the high cost of maintenance on this vehicle in conparison to an American or Japanese vehicle. As for the style or ability, there is nothing else like it out there.I hate all of these bubble crossovers. Bottom line I've had my truck for almost 3 years and still look forward to getting inside and driving around town especially in the snow. </t>
  </si>
  <si>
    <t>Same Old Range Rover</t>
  </si>
  <si>
    <t xml:space="preserve"> Best Looking SUV in its class. Too bad Land Rover has not fixed it's mecanical issues. Wait till you get to 25000 mile and the dealer tells you that you need new brakes all around. Dealer won't help nor will Land Rover. They claim this is normal wear and tear. Right!</t>
  </si>
  <si>
    <t xml:space="preserve">em </t>
  </si>
  <si>
    <t>Fun To Drive, but High Maintenance</t>
  </si>
  <si>
    <t xml:space="preserve"> Bought my Disco off of craiglist from a private seller. Has been very reliable, but every month something breaks that is not essential to driving it like: window stops working, auto door lock, cruise control stops working, buttons fall off of seat controls, car lowers for no apparent reason. However after going through a week of flood rains and a freeze - I am glad I have this Disco. Drives amazing under 70 mph (over that starts vibrating quite a bit). Off road it is amazing - on road in bad weather conditions while other cars are pulled off on the side of the road, I can cruise right by like it is any other day. Love/Hate relationship - but at pushing 90K miles - I'm impressed.</t>
  </si>
  <si>
    <t xml:space="preserve">niccoram </t>
  </si>
  <si>
    <t>great car when it works</t>
  </si>
  <si>
    <t xml:space="preserve"> This is my daily driver to and from home and school through city streets and the occasional bad traffic. Out of town trips are pleasant for as long as you check the hoses and water level so that overheating wont be a problem. changed suspension to Bilstein heavy duty shocks after the air stanchions gave way. Overhaul the engine every 35k Mi.. it makes a big difference. front windows come off alignment after a while which cause them to fall into the doors. I've already changed the climate control to Sanden AC. Carpeting has also given way and needs to be reupholstered after 30k Mi. Change oil once a year (Mobil 1 synthetic for warm climates)</t>
  </si>
  <si>
    <t xml:space="preserve">gerd Budden </t>
  </si>
  <si>
    <t>love my LR2</t>
  </si>
  <si>
    <t xml:space="preserve"> I leased the car Sept 07 and drive about 15k a year. We had a lot of snow this winter in Oregon. the 4-wheel drive system is outstanding. often I was the only driver in my family, could go everywhere. there are no blind spots, the finishing is superb. this is a quality car that pleases. I took some trips and got up to 26.9 miles on the freeway. I give it a 10 </t>
  </si>
  <si>
    <t xml:space="preserve">nadersoli </t>
  </si>
  <si>
    <t>A Classic</t>
  </si>
  <si>
    <t xml:space="preserve"> I bought my Range at a dealer auction back in Aug of 09. It was in exceptional condition when I bought it. Problems: I had dry rot in the air suspension sacs on acct of the prev owner not driving it. About 1500 to swap out for coils beat out the 7k the dealer wanted to replace the susp system. Needed new tires which ran me about 700 and I'm due soon for new brakes and rotors all around for about another 700. I love the car, but I guess I'm getting bored of it quickly. It's a classic and I love it, but not roomy at all and it sucks down gas like it's goin out of style. My service light is on, which is not as bad as the check engine. Def doing better than some other folks who reviewed here. </t>
  </si>
  <si>
    <t xml:space="preserve">RJD </t>
  </si>
  <si>
    <t>Good but quirky</t>
  </si>
  <si>
    <t xml:space="preserve"> As the other reviewers said, it is solid, heavy, and safe. I feel comfortable when wife is driving it with our daughter. But for the money, there are so many quirky things that go wrong, the tire pressure guage is faulty, had an issue with brakes, the issue with water coming in the car from the sunroof, etc. It is a solid car, but Costco is the only jungle I'm headed to. Too many off road features and not enough attention directed to designing a slick, ergonomic cockpit. Way too many buttons, and the nav totally stinks. A paper map is more useful. My Acura TL has a nav that blows this away. I'll be turning my lease in in 2 months and not getting another.</t>
  </si>
  <si>
    <t>HSE</t>
  </si>
  <si>
    <t xml:space="preserve"> I've owned luxury cars for 10 years. This Is the biggest mistake thus far. I ended up trading my HSE for a 2008 Lexus LS460. Need to work on value and consumer confidence. Those who can spend money will. Please make a better SUV. Better warranty and product. </t>
  </si>
  <si>
    <t>Initial impressions</t>
  </si>
  <si>
    <t xml:space="preserve"> Just purchased an 08 SE model with 20k on it. Glad I didn't listen to the elitist, jaded reviews of car journalists (this site included) and decided on a test drive. The LR2 is a 4200 pound truck, it is not meant to take off like a rocket ship or handle like a Ferrari. That said, anyone not pretending to be Mario Andretti should be well satisfied by its power and cornering ability. The ride is very comfortable even on cratered NYC streets. Had a great time passing people who were out of control and stuck during a recent snow storm. Good fit and finish to the interior. The controls are a little busy and some are hard to use/find without looking. Will submit an update after a year.</t>
  </si>
  <si>
    <t xml:space="preserve">nicedream </t>
  </si>
  <si>
    <t>Nothing like a Rover</t>
  </si>
  <si>
    <t xml:space="preserve"> Bought used with 40k on it, put over 60k more on it in 3.5 years. A joy to drive, with an unmatched view of the road and surroundings. Can tackle any conditions, been through over a foot of fresh unploughed snow like it's nothing. Reliability for first couple years was outstanding with only routine maintenance needed, other than minor electronics issues. Around 80k miles started with frequent cooling system issues, culminating in needing head gaskets replaced, a very common issue in the Disco in the 60-100k mile range. It's a $3,000 repair, so beware. Some exterior body panels have deteriorated. Overall, a great truck, but expensive to own.</t>
  </si>
  <si>
    <t xml:space="preserve">Daniep </t>
  </si>
  <si>
    <t>Best 4x4 ever!</t>
  </si>
  <si>
    <t xml:space="preserve"> I'm a 16 year old high school student and I love my Disco. It has a good sound system, and it sits really high. The ladies love it. Lots of storage room and great on the snow and ice. The V8 has lots of power and pulls away from my friend's 6 liter V8 gmc sierra. Great for off roading and camping.</t>
  </si>
  <si>
    <t xml:space="preserve">Jamie </t>
  </si>
  <si>
    <t xml:space="preserve"> I've had my Range Rover Sport for 15 months and I can't wait to get rid of the vehicle. I bought the SUV new and I've had radio complications, had to purchase 4 new tires, and replace brake pads after the 1st year. That's not counting the times the SUV was in the shop to reset signal lights. I understand you have regular wear and tear maintenance problems, but I've never purchased tires or brakes within one year of buying a new vehicle. When I asked the dealer was this normal, their response was "yes". The back seat room is ridiculous (very uncomfortable) and the navigation system is a joke.</t>
  </si>
  <si>
    <t>Love the car, but</t>
  </si>
  <si>
    <t xml:space="preserve"> We bought the car in Oct 07 fully loaded. We have had the car in the shop 13 different time to repair things like sensors, temp sensor, tire pressure sensor, occupancy sensor on passenger seat (still not working right). We have had many problems with the bluetooth. They put a new module and microphone (still not working right). Navigation problem, not to mention weather stripping and other trim parts replaced. Front drivers seat was replaced after leather cracked. Front windshield had a stress fracture that they replaced. The car has been in the shop the last 5 days they are saying it needs a fuel pump and maybe more. not sure. </t>
  </si>
  <si>
    <t xml:space="preserve">Run Away Now! </t>
  </si>
  <si>
    <t>Bad, bad, bad</t>
  </si>
  <si>
    <t xml:space="preserve"> Purchased this vehicle as a demo model. Has been nothing but unreliable since day one. Yesterday I had to junk it because the engine failed totally! Beware of this year and model car. Look online for issues involving oil pump engine failures. The car was in the shop more than out -- sometimes months at a time -- power window failures, leakage, tailgate failure, numerous mechanical issues and basically a very rough riding car. Since this model year, I will pride Land Rover in coming out with the LR3 --I have heard a much better designed car. But don't buy a 2003 Discovery!</t>
  </si>
  <si>
    <t xml:space="preserve">Geoff </t>
  </si>
  <si>
    <t>Still Lovin it!</t>
  </si>
  <si>
    <t xml:space="preserve"> Use is as a daily driver here in New England. Exterior is beautiful and interior appointments are plush save for the electronics which were outdated even when new. It's more like a luxury all weather vehicle but still sturdy when you need it most. Always turns heads and you feel great driving it. </t>
  </si>
  <si>
    <t xml:space="preserve">Daniel </t>
  </si>
  <si>
    <t>Great choice over BMW, Acura, Mercedes</t>
  </si>
  <si>
    <t xml:space="preserve"> I get bored with cars quite often, but my LR2 is staying for another couple of years with me. I love the LR2. Performance: Coming from a V8 Mercedes(CLS) just prior to purchasing LR2, I was worried I wouldn't be happy with the performance and the ride. Acceleration could be better, but it has plenty of torque for merging on to fast traffic. Ride: LR2 offers a good mix of comfortable ride and capability. I go to Sierra Nevada often during winter, and AWD system performs very well. Off-road capability is also outstanding for a car this size. Handling: Fun! A bit of oversteering around the sharp corners, but it's still great. Quality: Rivals other luxury brands (BMW, Mercedes, etc.)</t>
  </si>
  <si>
    <t xml:space="preserve">Toyotas From Now On </t>
  </si>
  <si>
    <t>Don't be fooled</t>
  </si>
  <si>
    <t xml:space="preserve"> This was my first and last experience with Range Rover! If you want to throw your money away, this is your brand. Do your homework before you get caught in the hype of Range Rover. I've owned numerous SUV's (Mercedes, BMW, Land Cruiser etc.)and this brand is truly "tall hat-no cattle!" Never purchase this brand without a thorough pre-inspection by a certified Rover mechanic. Get to know him well because you will be helping put his kids through college! You've just met your new best friend. The ride quality and rugged good looks are the only redeeming characteristics that stands out to me. Toyota/Lexus is your stand-out best-choice every day of the week. </t>
  </si>
  <si>
    <t xml:space="preserve">Lisa </t>
  </si>
  <si>
    <t>on my 3rd engine</t>
  </si>
  <si>
    <t xml:space="preserve"> I am now on my 3rd engine it this vehicle, and I only have 60,000 miles on this car. Land Rover is offering me 50% off the engine. It's not drivable... please get these cars off the road as they are seizing up on people while driving.</t>
  </si>
  <si>
    <t xml:space="preserve">ZCS </t>
  </si>
  <si>
    <t xml:space="preserve"> Had a 04 Lincoln Navigator before. Time for something a little smaller. Owned a 1999 Discovery II for 4 years before the Lincoln. The Landrover is just built better. Better quality material. People complain about quality. Never had any problems with my Disco and nothing so far with the LR3. Funny thing my Acura RL was in the shop more than either of these two trucks. This truck is great. Outstanding looks and the dealers rock. Best Ive ever had. Better than my Mercedes, Acura, Lincoln, BMW.</t>
  </si>
  <si>
    <t xml:space="preserve">Louis </t>
  </si>
  <si>
    <t>We love our Land Rover</t>
  </si>
  <si>
    <t xml:space="preserve"> We have about 120,000 miles on this car now and it is our favorite drive of the three in the garage (the others are a Jaguar and a Porsche, great cars on their own). Roadholding is exceptional in any weather and terrain (British cars have the best suspensions). Build quality is not perfect and so is reliability, but the design is great, both exterior and interior. Acceleration is slow (very heavy car) but adequate. Fuel economy is antiquated. Great to drive at speed on the highway, to our surprise. Dealer service is exceptional. When maintained well (not cheap), the car should last a long time. As I said, we love it with all its faults. This is an enthusiast's car, not an appliance.</t>
  </si>
  <si>
    <t xml:space="preserve">Rocks5 </t>
  </si>
  <si>
    <t>I know but I still can't part with it</t>
  </si>
  <si>
    <t xml:space="preserve"> We are into 6 years with this car and have had issues (all handled by warranty and extended warranty) but can't part with it. It has had enough work to seem new still and rides like it. It tows like a truck and during the worst Colorado winter on recent record was the only vehicle to get out of the neighborhood(including Hummers and a Ford f250 4 wheel drive). We have an SRX Caddy awd and an Audi w Quattro. We keep the RR as a second car now, but, when it snows the Range is what my wife insists on having drives. It's quirky but gets the job done when we really need it. </t>
  </si>
  <si>
    <t xml:space="preserve">MG*CAT </t>
  </si>
  <si>
    <t>Love My Disco II</t>
  </si>
  <si>
    <t xml:space="preserve"> I wanted a Land rover Discovery since I first was one but had to wait until I could buy it at the right price. Thanks to high gas prices my time arrived. Very nice ride for a truck. This is not a sissy SUV, but one that will go almost anywhere. Parts are a bit pricey, but if you show e-bay you can find deals and new and used items. </t>
  </si>
  <si>
    <t xml:space="preserve">Kevin </t>
  </si>
  <si>
    <t>Love the looks.</t>
  </si>
  <si>
    <t xml:space="preserve"> Its my 5th range rover. I think it will be the last. Fun to drive best looking SUV on the market. I have owned it 1 week. Its been in the shop twice. The dealer has had it longer than i have. </t>
  </si>
  <si>
    <t xml:space="preserve">CB </t>
  </si>
  <si>
    <t>LR disco</t>
  </si>
  <si>
    <t xml:space="preserve"> This car is an off road machine! Very fun to drive, and a nice ride. Just bought it and it's really a tank. </t>
  </si>
  <si>
    <t xml:space="preserve">Mac </t>
  </si>
  <si>
    <t>Best car for its purpose</t>
  </si>
  <si>
    <t xml:space="preserve"> My SS sport is amazing. Ive owned it over 2 years. It handles great...all buttons are at my fingertips and the dvd/nav system works great. Nav system is not for the elders, as goes for any computer system. I have a 3 year old and 4 dogs and have no complaints. Fits my needs and this Alabama girl is not afraid to drive it in the snow or mud...hence what its made for. </t>
  </si>
  <si>
    <t xml:space="preserve">mac </t>
  </si>
  <si>
    <t>best and worst of rr sport</t>
  </si>
  <si>
    <t xml:space="preserve"> ride is ok,def some electronic issues,250 miles cd never worked..reprogrammed,upgraded perforated leather is not up to the standard.showing some scratch marks onseats,exetrior paint is average, twice driver info shows gas tank empty,while in fact gas tank is full,numerous times radio doesnt sound even the power is on,ride is smooth, sitting position is excellent,for a 80k suv no power rear trunk opener? numerous times got my hand twisted while closing the rear hatch,i also own a 2010 bmw X6M,cost around 90k,but 10k make such a big difference or something tells me that germans are better auto makers than british,land rover needs to fix lotsa quality issues here,other than its fairly a cute suv..</t>
  </si>
  <si>
    <t xml:space="preserve">Fed Up To Here! </t>
  </si>
  <si>
    <t>Warning Will Robinson! Danger!</t>
  </si>
  <si>
    <t xml:space="preserve"> As you can see by our rating we love everything except the reliabity. This car has been in the shop more than it's been in our driveway! The LR3 was way over engineered. Keep the design and the luxury and get rid of the gizmos! Six computers? Come on guys! This car is so complex, the dealer couldn't figure it out! For example, the door locks lock and un lock at will. The stereo display will read total system shutdown, with the car running or not! All the dash lights will go out and the alarm will come on! On one accasion every warning light came on and the car quit and refused to start. Give me the car with a low range and a locking rear differantial and I would be happy. </t>
  </si>
  <si>
    <t xml:space="preserve">autopower </t>
  </si>
  <si>
    <t>Disco III?</t>
  </si>
  <si>
    <t xml:space="preserve"> This LR3 was a loaner in great condition. Was looking for a Disco II but could not find one in the condition I wanted. The driving position is great. The Xenon headlamps are wonderful. I can attest to the outstanding off-road capability of the LR3 [thank you Land Rover Driving Experience]. I now have over 20100 miles on it, and no problems. I average about 17.5 mpg in mixed driving. The 3rd row is more tolerable for adults on short trips than my previous Acura MDX. I usually have the 3rd row folded flat with a mat over it for cargo duty. It does it all.</t>
  </si>
  <si>
    <t xml:space="preserve">Keith </t>
  </si>
  <si>
    <t>4.6 HSE, Love it!</t>
  </si>
  <si>
    <t xml:space="preserve"> Reliable so long as it is maintained. Diesel would be ideal but not available in North America!! Fuel economy for a v8 truck is pretty good at about 18mpg combined and 25mpg hwy. Offroad performance which is a reason for my purchase is phenomenal and this is proven, living in Salmon Arm British Columbia. Overpriced but just buy a year-old unit, then it is a steal!</t>
  </si>
  <si>
    <t xml:space="preserve">Dan_Keeney </t>
  </si>
  <si>
    <t>Watch out when they reach high miles</t>
  </si>
  <si>
    <t xml:space="preserve"> I had very good luck with the Freelander until I approached 75,000 miles. I had always followed the textbook in terms of maintenance, but faced a major problem requiring a replacement of the head gaskets, which would have cost $4,500. The vehicle wasn't worth that much on trade, so I got rid of it. The service tech told me that the '02 Freelander engine was over-engineered because they wanted more power for the American market than provided by the 4-cylinder version that had been used successfully for years in Europe. I also had constant problems with the sunroof as well, but otherwise it was a great vehicle until the engine went. Just get a complete diagnostic before buying at high miles.</t>
  </si>
  <si>
    <t xml:space="preserve">Coloradan </t>
  </si>
  <si>
    <t>Great Truck</t>
  </si>
  <si>
    <t xml:space="preserve"> I love my LR3. My friends love my LR3. I get complimented often on my rig. This is my second Land Rover (Disco II), and I had great experiences with both. Don't buy into the reliability hyperbole. Land Rover makes a superior product. </t>
  </si>
  <si>
    <t xml:space="preserve">justin </t>
  </si>
  <si>
    <t>still like this car...</t>
  </si>
  <si>
    <t xml:space="preserve"> I've had this car for 7 years and will be somewhat sad to trade it in soon. I think it's one of the best looking small SUVs made. I had a few reliability issues (like other owners of this model) but the positives outweighed the negatives.</t>
  </si>
  <si>
    <t xml:space="preserve">Philip Dingle </t>
  </si>
  <si>
    <t>A Michigan Freelander</t>
  </si>
  <si>
    <t xml:space="preserve"> My Freelander is 4 years old now, and I am generally pleased with the ownership experience. There was an early-life electrical problem which required the car to be towed into the dealership, but with that fixed, there have been no other problems. Performance is quite adequate, ride and handling are good, comfort is reasonable, and it has handled the dirt roads in Michigan very well. Interior noise level is higher than I would like.</t>
  </si>
  <si>
    <t xml:space="preserve">DOC </t>
  </si>
  <si>
    <t>C'mon people!</t>
  </si>
  <si>
    <t xml:space="preserve"> I've really enjoyed having this SUV! All the complaints about service is probably because a lot of "yuppies" who don't know the first thing about taking care of a car own them! Basic maintenance and upkeep will eliminate these problems. Enough already about the gas mileage...IT'S A V8! Great SUV in my eyes!</t>
  </si>
  <si>
    <t xml:space="preserve">Darley </t>
  </si>
  <si>
    <t xml:space="preserve"> This truck is driven mostly as a family shuttle and grocery getter. But there's the occasional roadtrip up and down the east coast, when I really make use of the 300HP and command feature. This truck comes alive at high speeds and the ride feel solid, but luxurious. Poor on gas, but what do you expect from a 3 ton truck. I suggest replace the air filter with a K &amp; N for better fuel mileage and performance. I really enjoy the LR3's blend of the utilitarian look with the luxury amenities. If you're in the market for a purposeful luxury truck, the LR3 is the quentatiential vehicle for you. It doesn't scream poseur, ostentatious, or what¬ís the point like many competitors. </t>
  </si>
  <si>
    <t xml:space="preserve">mscolej </t>
  </si>
  <si>
    <t>Taking a Risk</t>
  </si>
  <si>
    <t xml:space="preserve"> I took a bit of a risk on this one, 2005 RR with 90K, but I got such a great deal it was in such great shape that I could not refuse. I have always admired these trucks and the ride is awesome. I did get a warranty at a reasonable cost from warranties4wheels. The 2005 seems to be put together better that the 03's and 04's I had driven and it was the last to have the BMW engine. I have not seen any of the major issues or cost that others have seen and fingers crossed hopefully I won't the good news is it was such a good deal that I could spend a little and not be pissed.</t>
  </si>
  <si>
    <t xml:space="preserve">weslowery </t>
  </si>
  <si>
    <t>My dream car</t>
  </si>
  <si>
    <t xml:space="preserve"> Im a 17 year old and I have always wanted a Land Rover. I got one at 85,000 miles and by 90,000 we were begging for someone to take it. I loved it but it was way to expensive to fix. First was the front differential at a costly 2,000 and a window regulator 675.00 and then secondairy air pump 500.000 and last but not least the ABS modulator and front right hub. Land Rover was asking 4800 to fix that. We said forget it and sold it for dirt dirt dirt cheap but were just happy to get rid of it. It was junk!!</t>
  </si>
  <si>
    <t xml:space="preserve">Underated in reviews </t>
  </si>
  <si>
    <t>Zero Defects</t>
  </si>
  <si>
    <t xml:space="preserve"> This is my 2nd LR3 and the best vehicle I've had. I've had absolutely zero defects on this vehicle. I leased it, but am about to buy off the lease, it's that good. One thing I cannot understand is how the reviews always comment on quality. The quality of these vehicles is awesome.</t>
  </si>
  <si>
    <t xml:space="preserve">Pilianni </t>
  </si>
  <si>
    <t>Get rid of it ASAP</t>
  </si>
  <si>
    <t xml:space="preserve"> spend 9,000 for an used engine. 5,000 for transmission 1500 for a water pump 1500 for a fuel pump and I have only drove the car for 80,000 miles now I may have to replace the transmission again.</t>
  </si>
  <si>
    <t>45K Report</t>
  </si>
  <si>
    <t xml:space="preserve"> Beenn nothing but perfect so far. Average over 22 mpg and the only problem was a clip in the tailgate came loose. Great comfort and visibilty. Easy and fun to drive. Best vehicle I have ever owned. Sound system is great as well as the lighting system. Not so sure about the key. Several times if you install the key and hit the start button prior to getting your foot on the break the computer gets confused and it has trouble starting. Take the key out and get the sequence right and it just resets. Not a big deal if you know about it, but otherwise you could sit for a while. Just a really nice small sized SUV.</t>
  </si>
  <si>
    <t xml:space="preserve">Never Again </t>
  </si>
  <si>
    <t>Disaster on wheels</t>
  </si>
  <si>
    <t xml:space="preserve"> I purchased the 2002 Freelander S several years ago. Within the first year I spent over $5,600 in electrical, engine, and exhaust parts - that doesn't include labor costs. The rear door window and wiper broke ($500), front passenger lock malfunctioned ($300), my entire dash had to be replaced because the coolant system was spilling fluid into the dash ($2800), and the exhaust system went ($2010). The Freelander depreciates in value by $2500-3000 per year. Highway and city mileage is dismal. Blue book value is only $6,000 right now. I cannot wait to get rid of this vehicle. I cannot emphasize enough what a horrible decision is was purchasing the Freelander. </t>
  </si>
  <si>
    <t xml:space="preserve">kdflyer </t>
  </si>
  <si>
    <t>Fun to drive plus much more</t>
  </si>
  <si>
    <t xml:space="preserve"> Great vehicle, went from a fully loaded Toyota 4runner to LR3 and after way to many years in a Toyota found something more fun, limited owner group and great dealer support. I recommend changing tires to standard SUV tires and watch fuel economy go up by 1 - 2 miles per gallons and better ride and longer life. Put 2 extra pounds of pressure in tire and she really sails down the interstate. 3rd row is awesome design compared to everything else in this class. Looking forward to the LR4. Trade off from the Toyota is better space, better visibility and after changing tires better fuel economy. Drawbacks is number of dealers but quality has been great.</t>
  </si>
  <si>
    <t xml:space="preserve">Gary </t>
  </si>
  <si>
    <t>No Trust</t>
  </si>
  <si>
    <t xml:space="preserve"> This SUV has left my wife locked out three times. I have driven with out turn signals and the mirrors turned in parking position. No air conditioning, no Navigation no radio and has spent 20 plus days in the shop in less then 5000 miles. The windows don't always close and it may not find the "smart key for 30 minutes which means it wont start until it does but the alarm is sounding for the duration. We know any drive is our last but if we don't get killed by the police because they think we are stealing it, some bad people will kill us while we wait for the "smart key" the alerts them easy prey. My favorite was a scary guy asking my wife if she needs help in a Fort Lauderdale garage at night.</t>
  </si>
  <si>
    <t xml:space="preserve">twelveboy </t>
  </si>
  <si>
    <t>What a tragedy...</t>
  </si>
  <si>
    <t xml:space="preserve"> Well where should I start... I bought the Land Rover at 85K miles, drove it to about 110K miles and then decided to trade it in after about $6000 of repairs to the hydraulic shocks, and other things I cannot remember due to the horrible memories being blocked from my memory that are just too painful to think about. The car was tremendous fun for off roading, but please do not buy unless you work in the medical field or a CEO.</t>
  </si>
  <si>
    <t xml:space="preserve">MG </t>
  </si>
  <si>
    <t>The money pit of cars</t>
  </si>
  <si>
    <t xml:space="preserve"> Order this car new with all the upgrades-experienced brake downs within the first 3mo. After discovering repair cost, got extended warranty - this car has never been off road, meticulously maintained - went through 2 transmissions, 3 rear ends, 2 front drives, 2 radiators &amp; cooling-cd blew out and all of this between 50&amp;90k. When it runs-there's non better on the road-repairs a nightmare-dealer response-"so sorry" but it's your problem-they could care less-having owned several high end cars- this has been the worst of all-over 30k in repairs-if not for extended warr. I would be broke! Resale value-there is none-pd almost 100k, now worth less than 15k in 5years.</t>
  </si>
  <si>
    <t xml:space="preserve">Cameron </t>
  </si>
  <si>
    <t>Read before buying</t>
  </si>
  <si>
    <t xml:space="preserve"> This vehicle is a typical German engineered product. It is luxurious and safe with nice additives but other than that, there is nothing special. The car is pretty much leech on your time and bank account. When you purchase German this is what you get, if you want quality go buy Honda or Toyota. However there is no accuse for the lack of assistance with with making things right. If you purchase this vehicle make sure to have a lawyer because more then likely you will be contacting him with this matter.</t>
  </si>
  <si>
    <t xml:space="preserve">landrovin </t>
  </si>
  <si>
    <t>Keep on rock-crawlin' in a free world</t>
  </si>
  <si>
    <t xml:space="preserve"> My 2008 Range Rover Sport HSE is the second Land Rover I've owned. I replaced a wiper blade once after it froze to the glass last winter (it was - 25 degrees). It has been unbelievably reliable and a joy to drive. My maintenance is complimentary, so the only thing I've paid for is tire rotations. If you want the most dynamic, safe, and enjoyable sport utility vehicle, you would be doing yourself an incredible disservice to not consider a Land Rover. I average 17mpg and I'm a pretty aggressive driver. If I set the cruise control at 73mph, I average 21-22mpg. And that's from a 4.4 liter V8 with 300hp. Eat your heart out, Mercedes.</t>
  </si>
  <si>
    <t xml:space="preserve">gr8song </t>
  </si>
  <si>
    <t>Still holding on to my LR3</t>
  </si>
  <si>
    <t xml:space="preserve"> In 2007, bought my 2005 LR3 used at about 45,000 miles and also bought very expensive extended warranty from Fidelity due to its bad reputation of reliability.Ending up never needed the extended warranty. Never have had any major problems except a few minors like the rear window wiper and brake cable corrosion. The "Check Engine" light occasionally came on and was told by my dealership that I needed new battery more than a year ago. My local Interstate Battery store checked the battery out just fine, and I am still running with it. I did changed 4 brakes with brake rotors twice for the 4 years and 50,000 miles that I have owned it so far for almost $3,000 each time. That's expensive!!!</t>
  </si>
  <si>
    <t xml:space="preserve">hogfan2007 </t>
  </si>
  <si>
    <t>Awesome off-road... Terrible reliability</t>
  </si>
  <si>
    <t xml:space="preserve"> I bought this car 2 and a half years ago and 3 days later the engine overheated and blew. I checked the oil and water the day I bought it and the day after and there apparently was no leaks. Driving down the highway the coolant apparently dropped out of the car immediately and I had no warning until the damage was done. All in all I have spent close to 10,000 bucks on repairs and it is not running at the moment. Biggest waste of money of my life. On the other hand if you can afford the upkeep they are a lot of fun off road. My mom and stepdad both drive hummer h2s (yeah sue us hippies) and my range rover will go anywhere they can, and actually can climb better. More luxurious too!</t>
  </si>
  <si>
    <t xml:space="preserve">maxgold114 </t>
  </si>
  <si>
    <t>So Far So Good</t>
  </si>
  <si>
    <t xml:space="preserve"> New owner of a 2009 LR3. Put about 1000 miles on in first month. Truck has great features, and while not great on gas, it's not significantly different than its competition. Car works well and has been solid so far. Definitely happy with purchase so far.</t>
  </si>
  <si>
    <t xml:space="preserve">Lou </t>
  </si>
  <si>
    <t>Junk</t>
  </si>
  <si>
    <t xml:space="preserve"> Stay away from this car and all other land rovers. This model is land rovers dirty little secret</t>
  </si>
  <si>
    <t xml:space="preserve">bns2013 </t>
  </si>
  <si>
    <t>Excellent to drive if not for twrrible problems</t>
  </si>
  <si>
    <t xml:space="preserve"> Bought the 2008 supercharged with 8000kms and have been using it for 1 year now....Done just 25000km as of now. Excellent car to drive but with problems of transmission. Gear change was knocking at low speeds. Took the car twice to the agents but came back saying nothing is wrong wasting my time. Third time, I had to insist them to do a proper check and they found that there were residue in the transmission oil. They changed the full transmission (at least this is what they said) and released the vehicle after keeping it for 10 days. Was driving good for 3 months and then came the problem again. Took it to the agent and they have to replace transmission again..8 days and still with agent...</t>
  </si>
  <si>
    <t xml:space="preserve">Jerry </t>
  </si>
  <si>
    <t>NO PROBLEMS</t>
  </si>
  <si>
    <t xml:space="preserve"> I have just bought this vehicle while away on vacation. I drove it home 525 miles and it was a joy. Gas mileage was 24.8 - 25 mpg while doing 75mph. Everything works as described. I purchased vehicle with the technology and the cold climate packages. I must have bought at the right time because I got $10,000 off the sticker which put the price right at $30,800.</t>
  </si>
  <si>
    <t>i'm smitten!</t>
  </si>
  <si>
    <t xml:space="preserve"> I just bought my lr2 last week and love it! it is my 2nd LR. it looks great, handles great, and i feel very safe in it. i'm sure there will be some quirks.................it is a landrover, but the dealership is wonderful and really takes care of the cars and their customers. i'm smitten!</t>
  </si>
  <si>
    <t xml:space="preserve">swamp </t>
  </si>
  <si>
    <t>Looks Good but a real Brit Junker</t>
  </si>
  <si>
    <t xml:space="preserve"> I purchased my Diccovery in 2006. It had 20k miles on it. I had to replace all of the rotors and pads at the same time around 50k miles and they are not cheap cause you cant just replace the pads, must replace pads AND rotors. It overheated in Atlanta (it has 80K miles now) dealer tells me I have to replace head gaskets ($2800), Mass airflow sensors ($600), Thermostat ($470) .. and my window wont roll down anymore so i need a window regulator ($435) DO NOT BUY ONE OF THESE CARS YOU WILL REGRET IT FOR THE REST OF YOUR LIFE. YES THEY LOOK GREAT BUT THEY ARE GARBAGE ON THE INSIDE. </t>
  </si>
  <si>
    <t xml:space="preserve">Blake </t>
  </si>
  <si>
    <t>Hey... its a Rover.</t>
  </si>
  <si>
    <t xml:space="preserve"> Picked the truck up from my uncle while trying to find a Jeep I liked. Went in knowing the repairs would be expensive. With all the performance upgrades and off roading accessories, I just couldn't say know. Had do drop around 4 grand on the truck after working on the drive shafts, brakes, and cat converter. Spent even more on the suspension, rack, lights, tires and so on. Bottom line is this: The truck can go everywhere I want it to and offers more room and better storage than the Jeep would have. It's an expensive truck, but I like having the Land Rover history under my while I trail drive. Plus, you can't beat the look of a dressed up Rover.</t>
  </si>
  <si>
    <t xml:space="preserve">Lemon </t>
  </si>
  <si>
    <t>Waste time going back &amp; forwd to dealer</t>
  </si>
  <si>
    <t xml:space="preserve"> What the....this guys writing about excellent car seems like from marketing department to counter bad feedback AC leak into interior carpet. Gas suspension dead one after another. Gas pump kaput. Radio/Audio need to be reset by dealer for some strange reason this is just some. Going back and forward to dealer ship like i have free time to burn. Thats why the sales never top BMW or Lexus as a new comer finally I settle with Lexus No Headache at all.</t>
  </si>
  <si>
    <t xml:space="preserve">skinnyheart </t>
  </si>
  <si>
    <t>Do not buy this car!</t>
  </si>
  <si>
    <t xml:space="preserve"> I love so many things about this car - but I hate many more. I have lost count of how many times I've taken this car to the dealership to repair malfunctioning lights, seat heaters, etc. (I think it's been 8 so far). The front window molding blew off on the highway 3 months after purchase. In the last two months this car has broken down twice - while we were on vacation both times - and it only has 25,000 miles on it. It is at the shop now, 400 miles from my home. Who knows what is wrong with it. It is very poorly made.</t>
  </si>
  <si>
    <t>Love this vehicle</t>
  </si>
  <si>
    <t xml:space="preserve"> I truly agree that this is not the best vehicle on the market for getting kids to and from school and day in day out errands, but when you baalnce that out with weeknd trips to the beach, hiking, mountain biking, and towing a boat there is no better vehicle. I got rid of my first LR3 and bought a smaller fule effecient SUV and after 2 months went back to and LR3. I can't see myself in any other vehicle. During fishing and camping trips I have found myself in a few off road/water situations and have never had an issue even when the passengers doubted it could get to the place we wanted to go. It polishes up well for days in the office, but also loves to get dirty and looks good doing it.</t>
  </si>
  <si>
    <t xml:space="preserve">Art </t>
  </si>
  <si>
    <t>Best luxury SUV</t>
  </si>
  <si>
    <t xml:space="preserve"> I personally think this is the best looking SUV, period. The car puts a smile on my face everytime I look at it. I only had 2 minor problems with the car: front passenger headlight was fogging up during rain (dealer replaced it under warranty) and the steering wouldn't auto-decline to preset position when you start the car once in a while (dealer reset the computer and no problems after that).</t>
  </si>
  <si>
    <t xml:space="preserve">Vance </t>
  </si>
  <si>
    <t>No Worries!</t>
  </si>
  <si>
    <t xml:space="preserve"> We needed a family utilitarian replacement SUV after all the negative safety issues with our Pathfinder. We stumbled across an 07 HSSE with less than 17K on it while looking at an 09. This was our first experience with Land Rover. We tried the Pilot and the Highlander, but then they are everywhere and very dull. This was love at first drive! Quite different than some of the negative comments read before hand. It was smooth on the road and very comfortable, while having tons of room in 3 rows. Better yet its not a "manly man" truck like a Tahoe or similar. And the plastics are fine. Much better than what we were expecting. Yes, gadgets are plenty, but read the manual. It works!</t>
  </si>
  <si>
    <t xml:space="preserve">Tim </t>
  </si>
  <si>
    <t xml:space="preserve"> I owned this vehicle for 2 days and 30 miles. Noticed rust on the brake disc (not on the contact area which you expect to rust as soon as water hits it), which prompted me to look underneath. The vehicle was so rusted out it actually looked like it had been sitting in a salt bath. Every piece of metal had pervasive rusting. </t>
  </si>
  <si>
    <t xml:space="preserve">Monster </t>
  </si>
  <si>
    <t>Not Dependable</t>
  </si>
  <si>
    <t xml:space="preserve"> The Land Rover LR3 is a beautiful car. But is not very reliable. In two years we had our car towed three times due to failures with the transmission. But the car is a blast to drive. I have spoken to others and it has run fine--but I think we got a bad seed.</t>
  </si>
  <si>
    <t xml:space="preserve">GearJam </t>
  </si>
  <si>
    <t>Another nightmare...</t>
  </si>
  <si>
    <t xml:space="preserve"> Oh, let's see.. I've put 4500 miles on my Freelander since purchase, and have spent MORE in repair bills than I payed for the car. Transmission- Failed.Transfer Case-Failed. Engine- failing.A/c,Sunroof, Power Door locks, failed, failed, failed. 84K on the clock so far, and if I ever see my Rover again, she's getting traded for a Jeep Wrangler, No questions about it no more Land Rover Products are in my future. </t>
  </si>
  <si>
    <t xml:space="preserve">Ncredible </t>
  </si>
  <si>
    <t>A Beast</t>
  </si>
  <si>
    <t xml:space="preserve"> Really didn't know much about a good deal from a buddy w/a dealership, However pleasantly surprised and have been down the premium expense isle to service it. I'm getting 17 mpg with 160k miles because I added a hydrogen generator cell on and the power this setup has added is STUPID to say the least. I am a kid in a candy shop with the added performance in horsepower so like I read in other reviews I'm going Disco until it dies. Oh Yeah I did have a head gasket leak and then it sealed itself up but after reading some reviews I'll replace it anyway other than that the truck is a beast!</t>
  </si>
  <si>
    <t xml:space="preserve">sgriggs </t>
  </si>
  <si>
    <t>To be avoided!</t>
  </si>
  <si>
    <t xml:space="preserve"> I bought my '03 Discovery II with 75K miles after a local Land Rover mechanic (independent) gave it a careful inspection and discovered nothing immediately wrong. In the 1 year and 7 months since, it has spent more time in the shop than any other car I've owned (including a vintage Bentley!) and cost me a small fortune in repairs. When I bought mine, I figured that none of the horror stories I read about would happen to me, and that if I was careful and took good care of my LR, I would be rewarded with a reliable ride. I was wrong. These things are poorly designed and built. The only up-side is that it looks good when parked outside my house. Which is more often than not these days!</t>
  </si>
  <si>
    <t>From good to bad to worse...sad but true</t>
  </si>
  <si>
    <t xml:space="preserve"> This is an update to my April 2009 review. Unfortunately I have no good news to report. My ownership experience continues to sour. The clunking in the suspension returned again a month ago. The saga continues. Apparently the dynamic suspension is malfunctioning and the vehicle has been in the shop for two weeks now. Not sure when the parts will arrive and will require a diassembly of the chassis to repair. I have now tallied the cost to repair all of these warranty items at almost $5,000 in the first two years of ownership. Cat converter $1,450, sway bar repair $475, Suspension actuator $2,750. This vehicle will be turned in at end of lease, cost and reliability problems abound</t>
  </si>
  <si>
    <t>You'll get to know the service guy</t>
  </si>
  <si>
    <t xml:space="preserve"> This car is very fun to drive and is a blast with the top off. The problem is keeping it out of the service department. The windshield wipers failed twice, windshield washer once, one recall for brake lights. The car wouldn't start at all the 2d day I had it &amp; had to be towed back to the dealer, &amp; problems with the transmission. The key is to enjoy it and then get rid of it before the warranty expires.</t>
  </si>
  <si>
    <t xml:space="preserve">Charles Renaud </t>
  </si>
  <si>
    <t>Nice Vehicle/Awful Dependability</t>
  </si>
  <si>
    <t xml:space="preserve"> What can I say, I fell in love with the design but quickly fell out of love with the constant time in the shop. I have had engine problem after engine problem plus the ABS lights are constantly on. I have spent over 7k just this past year and almost 2 months of being in the shop. If you get one of these MAKE SURE you have a warranty!</t>
  </si>
  <si>
    <t xml:space="preserve">2 Timer Land Rover </t>
  </si>
  <si>
    <t>LR3 for me.............</t>
  </si>
  <si>
    <t xml:space="preserve"> After evaluating many mid-sized suv's, I decided on the '09 LR3 HSE. White/Blk. I just like the solid feel of these suv's. I drove the new LR4, I kinda like the utilitarian interior of the LR3.....plus about $14,000 less. My wife has an '07 LRRR, 50,000 miles and not one problem. Because of our experience with the RR, I felt good about the LR3 purchase. Gas mileage on the larger RR is 16 city &amp; 21 hwy, I assume the LR3 will be the same. I hunt/fish so I will use the off-road ability this suv. Dealer came off $10,000 off sticker. Full maint. on the '09 not on the LR4. Look forward to happy miles like we have had with the Range Rover. </t>
  </si>
  <si>
    <t xml:space="preserve">Mr. Patent </t>
  </si>
  <si>
    <t>The repairs</t>
  </si>
  <si>
    <t xml:space="preserve"> Our Disco was great offroad, and not bad in the city. But the repairs. We babied our rig and at only 45K we had a main seal fail ($1600) and at 47K a gear box seal problem ($1400). We thought an extended warranty would protect us--it didn't, as even they won't pay for the full amount of these high priced repairs.</t>
  </si>
  <si>
    <t xml:space="preserve">HutchNY </t>
  </si>
  <si>
    <t>I expected more from a Land Rover</t>
  </si>
  <si>
    <t xml:space="preserve"> I drive a lot on the road, and live on a farm. It is a tough little car and I'm not afraid to take it off-road from time to time. It does hold up to the rigors of off roading quite well, but there are too many little squeaks that i can't get rid of. Great stereo and the seats are comfortable. My biggest gripe is that i have to go to the dealer for oil changes. No one else carries the filters.</t>
  </si>
  <si>
    <t>DONT GET SUCKED IN</t>
  </si>
  <si>
    <t xml:space="preserve"> Don't let this vehicles awesome look bring you to purchase one. I bought a 2003 disco 4 months ago in pristine condition. Until after having it a weak the Lifters failed, the oil pump went and needed a total engine replacement at 58,000 miles. Local LR dealership put in a "used" engine in "good" shape and repair cost $8000. Two weeks after getting it back the head gasket blew on the replacement engine! Also a $3000 repair not covered by the warranty! I have never had a more terrible experience with a vehicle in my life. It's funny sitting in a million dollar showroom around all these high end vehicles,while they're telling you that these repairs are normal. I sold the car after 5 months</t>
  </si>
  <si>
    <t xml:space="preserve">Russ M. </t>
  </si>
  <si>
    <t>DO NOT BUY A RANGE ROVER!!!</t>
  </si>
  <si>
    <t xml:space="preserve"> I normally do not like to complain, but someone has to help you from making this mistake! Bought it with 22k miles, immediatiely ran into elecectrical issues that caused the rover to "blackout" completely while driving- No power at all. Dealer can not find or fix the issue ( Has happened twice) Then at 72,000 miles, then engine blew up without any warning lights!!! a $10,000 dollar repair!!! All repairs cost a fortune!! Wipers were $300 dollars! If you have more money than scents, buy this vehicle!! If you like to be stranded on the side of the road, late at night with tractor trailers wizzing by at 75 miles per hour while you wait 2-3 hrs for Rover service to arrive, buy it! L-E-M-O-N</t>
  </si>
  <si>
    <t xml:space="preserve">OC Driver </t>
  </si>
  <si>
    <t>30,000 mile review</t>
  </si>
  <si>
    <t xml:space="preserve"> I originally leased this vehicle for 30 months for a monthly cost of $1,375 (CA tax). The lease just expired and I bought the car (Chase financing 60 months $840 a month). I had owned Mercedes (E and S class)for 10 years and was nervous about getting into a LR. This has honestly been the most reliable and fulfilling vehicle I have ever owned (which is why I bought out the lease). I've had two problems: electric mirrors got out of alignment (five minute fix) and driver side seat wiring failed (two day drop off). Service experience (Land Rover Newport Beach) is a joy - quick in/out - local Mercedes service was a good hour from drop off to rental car. I am very happy! </t>
  </si>
  <si>
    <t xml:space="preserve">azetterm1 </t>
  </si>
  <si>
    <t>Mine is ok</t>
  </si>
  <si>
    <t xml:space="preserve"> After reading a lot of negative reviews on-line about the Freelander I decided to purchase one anyway, figuring that most people that wright reviews do so because they have had a problem. I was right, I have had my Land Rover for 6 months now with no problems except a dead battery, which is normal after 6 years. I checked the carfax report before I purchased the vehicle and there were no issues in the past. Some common problems that I read online were brake issues, thou I have not had any problems I upgraded the brakes anyway just to be on the safe side. Brakes warp because of heat, so I added slotted brake rotors which improve ventilation and ceramic pads which create less heat and dust.</t>
  </si>
  <si>
    <t xml:space="preserve">jmacs555 </t>
  </si>
  <si>
    <t>2001 Discovery</t>
  </si>
  <si>
    <t xml:space="preserve"> This car is awesome!!! I haven't owned it for very long, but it's incredibly fun to drive. I don't know why people complain about routine maintenance- I did a simple oil change today with no problems. It performs well, its smooth, and its a TANK! I wish that the lights on my dash would go off, but it doesn't affect anything. Overall, a recommended vehicle if you have a little extra money for upkeep when miles get high.</t>
  </si>
  <si>
    <t xml:space="preserve">Apllw </t>
  </si>
  <si>
    <t>Worst Car Ever Owned</t>
  </si>
  <si>
    <t xml:space="preserve"> The best day of owning this vehicle was the day we sold it. And even that was a loss. Vehicle was always breaking down. No heat on driver side. Brake job. Heated seats never worked. Driving around town I would get cramps in my arms from the effort it took to keep this vehicle driving straight. This vehicle was a gem to drive on vacation or long term trips- and the AWD was amazing.</t>
  </si>
  <si>
    <t xml:space="preserve">alex </t>
  </si>
  <si>
    <t>disappointment</t>
  </si>
  <si>
    <t xml:space="preserve"> three friends have this vehicle and have been disappointed with how many things have gone wrong in so short a time. programming and electrical issues prevail. cameras do not function properly.</t>
  </si>
  <si>
    <t xml:space="preserve">ah1530 </t>
  </si>
  <si>
    <t>Just Know What You're Getting</t>
  </si>
  <si>
    <t xml:space="preserve"> I absolutely love my Disco 2...in the way that an abused spouse loves their partner. It leaks water, the a/c stinks, sucks fuel like nothing I have ever seen, non-vital parts and sensors are constantly having to be fixed, replaced or reset, and now the plastic snap on bits are falling off (bumper covers and roof trim). All of this, and I never want to get rid of it! It will go absolutely anywhere and it looks great! You just have to know what is going on with the vehicle at all times, and get to know an honest L/R mechanic....and get a 'repair you Rover' savings account. Honestly, it has never not started or left me stranded. It's mostly the sensors that fail for me, not the parts.</t>
  </si>
  <si>
    <t xml:space="preserve">SnapHappy </t>
  </si>
  <si>
    <t>Better than my Discovery? Sometimes.</t>
  </si>
  <si>
    <t xml:space="preserve"> I also own a 2003 Discovery SE, and the LR3 is a very different car. Some improvements were made, but other changes were steps backward. It's MUCH smoother on the pavement due to a less stiff suspension, but the 4.4L 300HP engine (while zippy in passing performance) has a 1-2 second lag between the time I step on the gas and the time it actually responds. My 4.6L 217HP Disco SE has already taken off like a rocket while the LR3 is still thinking about it. Very quiet inside - the engine is nearly silent. I don't like that the LR3 SE trim is more industrial (and less "classy") than the Disco SE. Overall performance is great, but little tweaks were missed.</t>
  </si>
  <si>
    <t xml:space="preserve">wineangel </t>
  </si>
  <si>
    <t>Range Rover Sport</t>
  </si>
  <si>
    <t xml:space="preserve"> Many problems with our RR Sport. Fuel pump went out at less than 500 mi while we were on the interstate. Car came to complete stop, we were nearly killed. 5 months later the differential went, 1 after that back in shop for transmission problems. Back in shop again today at 1 year with bad alternator. Very unreliable for a $65k car. Love the look, comfort, amenities, etc..., but if the car won't run, none of that really matters does it?</t>
  </si>
  <si>
    <t xml:space="preserve">propertybroker </t>
  </si>
  <si>
    <t>Looks good, reliable, well-built</t>
  </si>
  <si>
    <t xml:space="preserve"> I am very pleased with my '03 Discovery after 95k miles. It adopted the 2002 Range Rover's silky 4.6L engine, and is as powerful as it sounds. Shifting is smooth and quality- sounding. Sharp- looking inside and out. My friends, neighbors, and client like the luxurious look of it and think it costs much more that it did. Vehicle rides tall on the road. I get a good view of the road and feel safe in the vehicle. Surprisingly quick acceleration, plows through heavy rain and snow. I have had the vehicle for 4 years and have only had to do regular maintenance on it.</t>
  </si>
  <si>
    <t xml:space="preserve">littlered3 </t>
  </si>
  <si>
    <t>What a change</t>
  </si>
  <si>
    <t xml:space="preserve"> We sold our Toyota land cruiser, and brought a second hand Rover from the UK, we have had her for two months and she has already left us on the side of the road for 7 hours, and here in Africa thats no joke! 4X4 is great, on sand and rocks, comfort and power hard to match, yet i feel her reliability is very poor, i do loads of off roading even when on roads and for a change i dont have a sore back but im left tense any way at the thought of even making it to our destination.....any sugestion on up spares or things we can twig to help her cope here in summer eg: her cooling system! as it was our water pump bearing that collapsed and nearly sent our fan crashing into out radiator, in Africa!!</t>
  </si>
  <si>
    <t>The best car ifproblems not existed</t>
  </si>
  <si>
    <t xml:space="preserve"> I love driving this car. The feeling , the interior design and quality, the speed of the supercharce+ 400 bhp, and space are top of the range . but mechnical probelms exists. rover company need to do something about it. </t>
  </si>
  <si>
    <t xml:space="preserve">JOAN OF ARC </t>
  </si>
  <si>
    <t xml:space="preserve">ROVER LOVER </t>
  </si>
  <si>
    <t xml:space="preserve"> This is my 2nd Discovery.I had a 2006.I drove it from San Diego,Ca. to Shreveport,La. 4 times round trip. I bought it used in Birmingham ,Al. The same day a tornado hit the area,I drove through tornado winds,and rain back to Shreveport,La .The vehicle held the road perfectly.Years later I saw Michael Douglas in a Discovery 2 in the film "Don't Say a Word" and found the exact same one used.It's got the same beautiful gold paint.It turns heads everywhere I go.I put 18" chrome Mizotti rims and Falken tires on it.It's an expensive toy,but it looks and rides like you are royalty.</t>
  </si>
  <si>
    <t xml:space="preserve">titan9 </t>
  </si>
  <si>
    <t>You better have cash</t>
  </si>
  <si>
    <t xml:space="preserve"> You can pick this little SUV up for a good price these days. Don't let the price trick you, It's a Land Rover. Land Rover's are a high end SUV. You can't stop at the local quick lube and the get oil changed, they don't have a filter to fit it. They cost a ton to keep up, electrical problems, tranny problems, over heating problems. If you buy this SUV, you are going to have problems with it. Is it worth it for you to drive a Land Rover? I sold mine after 18 months and took a beating.</t>
  </si>
  <si>
    <t xml:space="preserve">Kate </t>
  </si>
  <si>
    <t>2002 Landrover Freelander</t>
  </si>
  <si>
    <t xml:space="preserve"> It's sad to say I must agree with all the negative reviews written. This by no means was the worst vehicle I had ever owned. Within the first few months the sunroof went 3 times, after the 3rd time landrover replaced it, but the new one had issues too. I stopped using the sunroof. The driver side rear window broke 3 times. After the 4th year of owning this vehicle hugh mechanical disasters, and finally the engine went, transmission started slipping and the diffrentials went. I would never reccommend landrover products to anyone, waste of money and time. Landrover should pay the customers to driver the vehicle.</t>
  </si>
  <si>
    <t xml:space="preserve">Disappointed </t>
  </si>
  <si>
    <t>Problem every 2,000 miles.</t>
  </si>
  <si>
    <t xml:space="preserve"> Bought with 50,000 miles and thank god I bought a 3rd party warranty ! By 75,000 it had 2 ball joints go, needed a brand new radiator, then a new transmission, then I got stranded in another state with a blown water pump, 2k miles after that the fuel pump went, then $1,200 worth of electrical work. I put less than 10k miles a year because it's ALWAYS in the shop. Will NEVER by a Rover again ! And advising my friends not to either !</t>
  </si>
  <si>
    <t xml:space="preserve">alesha1 </t>
  </si>
  <si>
    <t>Sell before warranty ends!</t>
  </si>
  <si>
    <t xml:space="preserve"> I liked my car. But the brakes go out a lot. Antenna definitely not in a good location, was ripped off by a tree. It's kinda loud, when you drive. As soon as the warranty expired at 50,000 within a month I needed a new g filter $500 Landrover would do nothing. And now at 70,000 I was loosing coolant car will not start. Apparantly like everyone else I need an engine. I called Landrover the day it would not start, they acted like they had no clue why. Once I got on here I know they know what's wrong with it they are just trying to get me to tow it there so they can charge me an arm and a leg to fix it.</t>
  </si>
  <si>
    <t xml:space="preserve">NJB </t>
  </si>
  <si>
    <t>Possibly the worst vehicle ever</t>
  </si>
  <si>
    <t xml:space="preserve"> I am writing this review in hopes of deterring and potential buyers from purchasing one of these horrid little automobiles. I do not own one; I am a career mechanic, and we contract with a used car lot to repair their vehicles. They have brought in a number of these Freelanders with mileage ranging from 30k to 80k, and not one of them has been saleable without at least $1k in repairs. Aside from being under powered, lazy/sloppy handling, and interior ergonomics worse than the old Ford Festiva, these things have more mechanical and electrical problems than any other model from any manufacturer. VERY expensive parts and high labor costs. Absolute JUNK!</t>
  </si>
  <si>
    <t xml:space="preserve">tuckerlan </t>
  </si>
  <si>
    <t>An SUV you can actually take off road</t>
  </si>
  <si>
    <t xml:space="preserve"> Hello all- I purchased my discovery used (which I highly recommedn given the resale value). Land Rovers usually get torched by automotive magazines and cosumer reports, but my experience has been the complete opposite. This vehicle has all of the interior luxury you need with a unique body style. It has the british quirkiness but handles like a champ off road. It drives much like a truck on the road but handles suprisingly well for it's dimensions and heighth. I live near Tahoe and have driven it everywhere and back with and the beast does not flinch in snow or mud. Truly amazing experience in bad weather. I would recommend this vehicle to a friend or family member! Very safe and reliable!!</t>
  </si>
  <si>
    <t xml:space="preserve">David Nadeau </t>
  </si>
  <si>
    <t>JUNK!</t>
  </si>
  <si>
    <t xml:space="preserve"> 2 days after purchase, check engine light on..return to dealer..Needs new motor...common for this model..Ford Warranty ESP kicks in..$9600.00 for a new motor! Then Differential goes..now right front axle is gone...all covered under warranty...but it has spent more time in the shop then in my garage...Can't wait to get it back so I can trade the piece of junk!</t>
  </si>
  <si>
    <t xml:space="preserve">brad </t>
  </si>
  <si>
    <t>NIGHTMARE</t>
  </si>
  <si>
    <t xml:space="preserve"> Bought the car with 65,000 miles. It overheated on my cross country move at 67K (left me stranded with my family in Nebraska) and now there is irreparable damage done to the engine. I need a new engine which costs $12,000!!! WTF this is a total NIGHTMARE. Be careful Head gaskets go early and often. Land rover makes a horrible engine. I thought I was getting a unique car that would be a beast offroad, but it couldn't even handle on-road driving. I would not use this car to tow anything. It says there is a 7700 lb towing capacity but the weak engine shouldnt be forced to tow anything but the car itself.</t>
  </si>
  <si>
    <t xml:space="preserve">Thorsten </t>
  </si>
  <si>
    <t>Back on the map</t>
  </si>
  <si>
    <t xml:space="preserve"> A great car and great value for your money. So far I had no issues, the car feels well build and I love to drive it. For an SUV you can drive it very sporty (has enough power)without feeling uncomfortable or unsafe. The stereo system (Alpine Dolby Surround)is fantastic, bluetooth connects right away to any of my phones (con: could be louder). Navigation is terrific but the updates are very pricey. The breaks are great (I have the 19" wheels) and the engine sounds awesome, Fuel economy is great on average 14-16 mpg city, 23-26 mpg highway (what do you expect it is an SUV). In summary it is a great all- round vehicle, which puts Land Rover back on the map</t>
  </si>
  <si>
    <t xml:space="preserve">Ronda </t>
  </si>
  <si>
    <t>What a nightmare!</t>
  </si>
  <si>
    <t xml:space="preserve"> Don't be fooled by the Land Rover name or how the truck drives. These things are a nightmare. I had a gasket replaced at 80000 miles and it seems that I was one of the lucky ones to have mine last that long. I have been told that eventually I will need a new motor. The truck drives great in the snow and will turn heads driving down the road. That is if you can keep it out of the shop long enough to enjoy it. Buyer beware!</t>
  </si>
  <si>
    <t>For what its worth</t>
  </si>
  <si>
    <t xml:space="preserve"> Bought this truck from my uncle's dealership in Oklahoma while living out west of Phoenix Arizona. Did environmental work on an abandoned gold mine and wanted a truck to hold all my gear and make the experience fun. The truck is a beast when it comes to repairs, but nothing can match the unique style and upgrade abilities of a Land Rover. I have suspension work, racks, tires, and a whole list of additional upgrades. "Stella" might be a pain sometimes, but she gets the job done when I need her to. I live in a cabin in the woods of North Texas now and couldn't imagine not having my Rover. I am welding a new bumper for her right now. I'll drive her till she dies, then throw in a diesel!</t>
  </si>
  <si>
    <t>FOLLOW UP</t>
  </si>
  <si>
    <t xml:space="preserve"> I just wanted to give an update on my 04 RR HSE (bought with 34K in 4/08). So far so good, no problems just regular maintenance (Brakes &amp; Oil changes). I did have the Driveshaft repaired under the Factory recall ($0). I must say they seemed to make alot of strides with the 04 models. I would definitely buy another one. </t>
  </si>
  <si>
    <t xml:space="preserve">bbealko </t>
  </si>
  <si>
    <t xml:space="preserve"> This vehicle is junk. It has been a headache for my family. The fuel pump was recalled and still doesn't work properly. Lights on the dashboard come on and go off randomly. My back passenger windows will not go down. Both broke on the the same day. Everything is so expensive to get fixed on this car. Would not recommend this vehicle to anyone.</t>
  </si>
  <si>
    <t xml:space="preserve">tannert </t>
  </si>
  <si>
    <t>A Matter of Perspective</t>
  </si>
  <si>
    <t xml:space="preserve"> Our 2000 Discovery was purchased used from a man who did not take good car of it, and was not truthful of it's previous life, so it's been rough going. Nice easy to clean leather with comfortable seats. The second row is nice. You can carry adults, but not fitting for long car rides. and their knees will be rubbing a little bit. The third row can seat children. </t>
  </si>
  <si>
    <t xml:space="preserve">ak </t>
  </si>
  <si>
    <t>Junk car</t>
  </si>
  <si>
    <t xml:space="preserve"> I bought my freelander with around 42,000 miles on it. I didn't have any problems until the car hit 60,000 miles. Since then, this car has been breaking down like I have never seen before. I had to put a new fuel pump, sun roof, drive shaft, window regulator, cam seals, engine . The vehicle has only 80,000 miles on it currently. I maintain my cars and did all the factory recommended service maintenance. Also most of my driving has been on the interstate. I have a second car I do my city driving with. This is the worst vehicle I have ever owned. I will never by another landrover. Do yourself a favor and stay away from landrovers, unless you want a junk car!</t>
  </si>
  <si>
    <t xml:space="preserve">s white </t>
  </si>
  <si>
    <t>Yes - sadly I join the masses</t>
  </si>
  <si>
    <t xml:space="preserve"> Today I join the mass of disappointed Freelander owners as I became victim too, of the mysterious disappearing coolant. Well, not so mysterious. Yes - Land Rover of Harrisburg called, the car they sold to me just a little over 2 1/2 years ago -JUNK! I was told I was actually lucky I made it to 110,000 before the engine went. Yes - Land Rover of America told me they had no knowledge of any problem with the engines. Guess employees there are blocked from using Google. Can't get most parts. We were trying to find a rear windshield wiper and rear window motor. Now we know - Land Rover has cut off all ties to the Freelander including parts support. DON'T BUY. SELL QUICK!</t>
  </si>
  <si>
    <t xml:space="preserve">ff120 </t>
  </si>
  <si>
    <t>Mixed Bag</t>
  </si>
  <si>
    <t xml:space="preserve"> I purchased my Range Rover with low miles on it. It is a great vehicle to drive that has many problems. The air suspension gave me fits. I had to eventually replace the entire system with regular shocks. The cooling system is always giving problems also. Funny enough I still love the car. It is great in bad snow and rain. Besides the trips to the shop for maintanence it has been reliable. The door locks and windows will act up at times along with the check engine light. By the way the SRS light is "haunted", its goes off in warm weather. The engine and trans are perfect. The body is rugged and the interior still looks new. For the money the door rubber should be better. Good car needs work</t>
  </si>
  <si>
    <t xml:space="preserve">Brett Morey </t>
  </si>
  <si>
    <t>2005 SE7</t>
  </si>
  <si>
    <t xml:space="preserve"> Purchased this LR3 from a private party with all service records. What a tremendous SUV. Have owned a few MDX's and am new to Land Rover but thus far very impressed with the ride quality of this vehicle. Honestly I expect that the cost of operation for this vehicle will be higher but the safety, features like Navigation and panoramic Sunroof with fold flat seats made this vehicle top on our list. Whether it's a short trip to the store or a long drive up North we're thrilled to take the LR3 on an adventure.</t>
  </si>
  <si>
    <t xml:space="preserve">dk </t>
  </si>
  <si>
    <t>worst car ever</t>
  </si>
  <si>
    <t xml:space="preserve"> I purchased the LR2 last year and it has spent more time getting repaired than a car should be. Factory tires were wore out at 16,000 miles. Constant software and electrical issues. There has been a code that trips the check engine light that is apparently cannot be fixed until new software is produced. So the engine light comes on and off. Now the latest which happened today. Went to start the vehicle and its like it shorted out everything. Will not start and would not eject the key fob. This car looks great from the outside but what a mistake I made trading in our STS for this thing. About to move cross country and now I cannot trust this car.</t>
  </si>
  <si>
    <t xml:space="preserve">VI Rover </t>
  </si>
  <si>
    <t>Acknowledge the faults</t>
  </si>
  <si>
    <t xml:space="preserve"> Eight months after getting my dream car I experienced transmision prolbems, got it fixed and now 5 year later I need a new transmission again. I have had to replace all the door/window acturators and issues with the brakes. I love the car, its fun when it works well. The A/C doesn't cool the entire car properly. LANDROVER acknowledge the faults and give remedy to the owners.</t>
  </si>
  <si>
    <t xml:space="preserve">maxmoney </t>
  </si>
  <si>
    <t>A nightmare wrapped in a prettty package.</t>
  </si>
  <si>
    <t xml:space="preserve"> This car was one of the best cars I purchased until I hit that 50-60K mark.After I reached 60K it was downhill from there.Had it in the shop countless times because of having to replace the suspension (which I converted to coil instead of replacing the expensive air suspension), had to replace the radiator twice, an alternator (because the coolant from the radiator that leaked caused it to malfunction), a fuel pump replacement, countless brake pad and rotor replacements, and top it off with hard-to-find tires. This used to be a fun vehicle to drive but each time I turn the key i'm worried if i'll need AAA to tow me from the side of the road. </t>
  </si>
  <si>
    <t xml:space="preserve">NOT A BLESSING!! </t>
  </si>
  <si>
    <t>Not a blessing!!</t>
  </si>
  <si>
    <t xml:space="preserve"> Anyone who says this car is reliable simply has not had it long enough. After 2 years we had to replace 3 sets of brakes (every 17000 miles) the heater core, the thermostat, the antifreeze bottle and cap, the rear window, the moonroof,and to top it all off the engine. Although it was all under warranty, we were treated as second class citizens by not only the service department of our dealer, but by the land rover north america corporate offices as well. We find ourselves just waiting for the next thing to break. A friend that works in the service dept. Confided that the freelander is a nightmare to most who own it. Getting a lexus rx300 tomarrow. Get out while you can.</t>
  </si>
  <si>
    <t xml:space="preserve">shamfam </t>
  </si>
  <si>
    <t xml:space="preserve"> My husband and I have had our Freelander for almost 4 years. Two weeks after we got it, it stalled leaving me and my then 1 year old stranded. That was the first engine problem. Then we had three recalls, child safety lock on passenger side door, brake light and gas cap. We have had a ticking noise for over a year and for some reason the dealership mechanics can't seem to find out what it is. Mind you this was before the warranty was up. Now after the warranty has expired, they tell us we need a new engine! We've had numerous problems! The leaking of coolant that has now leaked into the engine oil, the resevoir has been replaced among many many other things. This car is nothing but junk</t>
  </si>
  <si>
    <t>Don't walk, run away</t>
  </si>
  <si>
    <t xml:space="preserve"> We owned this vehicle for approximately 20 months. Total cost of repairs exceeded $16,000.00. No kidding. The engine has inherent design flaws. The cylinder sleeves will fail, coolant will flow into the block, your motor will be shot. You will experience electrical failures right and left. This is the second and last product we will buy from Land Rover and Range Rover. Utterly worthless vehicles. Our Discovery was only marginally better. Gulps fuel as well. </t>
  </si>
  <si>
    <t xml:space="preserve">D jo </t>
  </si>
  <si>
    <t>Very disappointing</t>
  </si>
  <si>
    <t xml:space="preserve"> Previously I had owned 2010, 2012, 2013, I still have these vehicles. Waited 4 months for the 2017 Discovery. To tell you the truth I hate driving it....the stirring is very loose... can't be fixed....Also filling the gas was so frustrating. It would continually shut off the gas. It would shut off several times...took forever to fill the tank. Took almost a week to be fixed</t>
  </si>
  <si>
    <t xml:space="preserve">Vita </t>
  </si>
  <si>
    <t>2015 Discovery Sport Problems</t>
  </si>
  <si>
    <t xml:space="preserve"> In 2015 I was one of first 20 people to order the Discovery Sport. I was so super happy on getting this SUV, until 1 year later the problems began. Problems I had: front door creaking sound, exterior strips and trims came loose, crack in passenger side rear quarter window, trunk not closing evenly, ac foul smell and replaced water pump, radio/clock issues, front passenger door not opening and alarm turned on for no reason, break sounds, drivers seat back panel coming detached, and last and worst problem was the transmission failure. That did it for me! In 2 years time the car stayed in the shop for 45 days. I opened up a claim through the manufacturer and the best they could come up with was we will compensate two months of payments and did not approve a buy back. That is not good enough. I no longer feel comfortable in driving a lemon and won't buy another car through Land Rover.</t>
  </si>
  <si>
    <t xml:space="preserve">Curt N. </t>
  </si>
  <si>
    <t>Pleasantly Surprised</t>
  </si>
  <si>
    <t xml:space="preserve"> I just purchased a used 2008 LR2 HSE with 18K miles in October 2009 and have been extremely happy with the purchase. Had concerns about purchasing an LR based upon reports of mechanical and reliability issues, but after speaking to LR owners and mechanics, it appears the newer models have come a long way. Owner loyalty appears to be solid. Positives: handles great, comfortable to drive, great front seats, gas mileage (18- 24), Engine Power, Alpine Stereo, and Bluetooth Technology. Complaints: Need 1-3 feet of more rear cargo space to help with storage, and rear seating space to allow for rear seats to recline for passenger comfort. No roof racks and no mud flaps came with my HSE model. </t>
  </si>
  <si>
    <t xml:space="preserve">Frank J </t>
  </si>
  <si>
    <t>MOUNTAIN ROVER</t>
  </si>
  <si>
    <t xml:space="preserve"> I purchased my RR with less then 24000 miles and now have 66000 on it. I have been to Sedona, AZ three times, Pheonix, AZ once, Big Sur/Carmel California once and Ouray,Silverton CO. twice with a first leg drive on Black Bear Pass (pass was washed out in early spring 2008). I love the RR, and so does my family. It is comfortable and quiet on the road, dependable except for a battery discharge problem when parked for an extended time, (I use a trickle charger).  </t>
  </si>
  <si>
    <t xml:space="preserve">RC </t>
  </si>
  <si>
    <t>Fantastic Car, but have a warranty</t>
  </si>
  <si>
    <t xml:space="preserve"> I love the RR, will likely buy another. My advice is always have a warranty (factory) because they are expensive to fix. I've had some routine problems that were very expensive to fix on this car (two examples are the alternator and starter).</t>
  </si>
  <si>
    <t xml:space="preserve">tm </t>
  </si>
  <si>
    <t>08 Supercharged</t>
  </si>
  <si>
    <t xml:space="preserve"> Fourth Range Rover. Supercharged is very powerful with a great drive' look and fit. Nevertheless, terrible reliability!!! Blocks on supercharged not moulded properly. No car for a month while engine repaired. Good warranty but have to spend around $300 at every visit for tire rotation ect. Next problem occured while on interstate as power decreased while in fast lane. Supercharer pump and electrical problem. Unfortunately, dealer where Rover was purchased went out of business and car must be sent 70 miles to nearest dealer. Lots of money for such poor reliability but if near a dealership and admire vehicle, grab one. GREATEST ADVICE, trade before warranty expires!!!!! </t>
  </si>
  <si>
    <t xml:space="preserve">RRS10owner </t>
  </si>
  <si>
    <t>Wonderful 2010 RRS has crown waiting</t>
  </si>
  <si>
    <t xml:space="preserve"> I've owned my 2010 RRS HSE Lux for about a week now. I'm impressed. It's Santorini Black with the Black extended leather package, 20" alloys, HD/Sat. I've owned many luxury SUVs but this one is special. I visited my dealer with the intent of picking up a 2009 full sized RR SC but after seeing the improvements to the Sport, especially the 2010 interior and the new engines, I was sold. Even talked myself out of the SC unit since the 375HP standard Jaguar based engine is fabulous. What an amazing vehicle, 500 miles to date and since reliability is always a question for these vehicles I should report that mine is perfect so far. Please be as reliable as my BMW/Mercedes and you will be king.</t>
  </si>
  <si>
    <t xml:space="preserve">tjp74 </t>
  </si>
  <si>
    <t>A giant step for Land Rover</t>
  </si>
  <si>
    <t xml:space="preserve"> This is no typical midlife facelift. I could see that Land Rover engineers and designers really poured their hearts into this new design. I could tell their efforts. I've got the top of the line, HSE Lux plus package that has standard 5 camera surrounding monitoring system. It's got black premium leather with no cost optional Grand Black Lacquer wood trim that makes the whole interior look so gorgeous. The difference between LR3 interior is like night and day. I also looked at new Lexus GX460 and to me, there is no comparison. Ride and handling is very good. My previous car was Lexus GS350 AWD sport sedan. LR4 doesn't feel like big heavy SUV. And huge room for the 2nd and 3rd row passengers.</t>
  </si>
  <si>
    <t xml:space="preserve">arogin </t>
  </si>
  <si>
    <t xml:space="preserve"> I LOVE this truck. ordered an Alaska white with ebony interior LUX package. other than the fact that the gas mileage stinks, i am completely in love with it.</t>
  </si>
  <si>
    <t xml:space="preserve">Broskay </t>
  </si>
  <si>
    <t>I love mine!</t>
  </si>
  <si>
    <t xml:space="preserve"> Got mine in Nov 2009. Waited this long to write a review because I truly want to experience the car. It is a joy to own and drive. It turns heads everywhere I go. I have not seen a lot of it on the road yet. After taking a 500 mile trip, I did not experience any body aches or soreness. I just wanted to keep driving for the sheer joy of driving this automobile. I have not experienced any of these difficulties that some of the reviewers have described. Mine is a stornoway gray with almond interior and luxury package. The sound system is great. Actually better than the Bose I have had in my other luxury SUV. I wish they would use more wood grain on the interior and get rid of the refrigerator.</t>
  </si>
  <si>
    <t xml:space="preserve">Deshaun Humphrey </t>
  </si>
  <si>
    <t>So far the worst investment</t>
  </si>
  <si>
    <t xml:space="preserve"> I just bought this car and a week later its already giving me problems. The gears shifted rough. On the freeway after a week of owning it. The fastest itll let me out is 50mph.</t>
  </si>
  <si>
    <t xml:space="preserve">Lynne </t>
  </si>
  <si>
    <t>Lemons</t>
  </si>
  <si>
    <t xml:space="preserve"> I love my Freelander, but damn reliability sucks! Brakes and rotors $500.00 every 6 months. Oil changes $120.00. Car is a gas guzzler add another $75.00 a wk. Come on Landrover, it's a Freelander not a range Rover and a regular station won't touch them. My car had anti freeze smell from vents. They say reservoir, I say heater core cover up. Sunroof replaced 2 times. Car towed in twice once ignition switch, second coils. Strange clicking from dash sounds electrical (they cant duplicate, "anyone have an idea?) they told me they are having a ton of problems with this vehicle and not to let my warranty runn out. I'm thinking of paying it off and selling it. Lately I sell my cars every two yrs for lemons.</t>
  </si>
  <si>
    <t xml:space="preserve">NH RRS HSE </t>
  </si>
  <si>
    <t>Fun to Drive when everything works</t>
  </si>
  <si>
    <t xml:space="preserve"> Purchased new 2010 Silver RRS HSE in Nov 2009. Upgraded leather package / 20" wheels / HD - SAT radio. Vehicle rides very nice, quiet and smooth with plenty of power. I have had a few electronic (SW) issues however. The front NAV screen / display area went black (came back on next day). Brought to dealer for inspection..but of course was working then. This past week the radio audio went out (has not happened twice) came back on the next day and today a Tire Pressure Monitoring System Failure alarm came on. Back to the dealer tomorrow. They indicated they need to reprogram the car (and both keys). I also had a "Bonnet Open" alarm. Fixed by snapping connector back. All this in 6 months.</t>
  </si>
  <si>
    <t xml:space="preserve">please take it back </t>
  </si>
  <si>
    <t>Oh God I've Made A Terrible Mistake</t>
  </si>
  <si>
    <t xml:space="preserve"> I have never known true regret until I bought my 2003 Discovery. There it was sitting in the lot gleaming, little did I know that the Devil can come in the shape of a car. I should say that I bought it used, with 55,000 miles on it, it drove wonderfully for the first 3 months when my monthly sojourn to the Land Rover Service Lot began. Every light on my dashboard has lit up like the 4th of July sky, I especially enjoy the ones with the exclamation marks. Every gasket, every hose, everything except the engine, whose failure I am currently awaiting, has failed. Anyone who comes across this vehicle should run, not walk in the opposite direction. A demon lurks beneath the gleaming hood.</t>
  </si>
  <si>
    <t xml:space="preserve">tylo </t>
  </si>
  <si>
    <t>Doesn't Live Up to Land Rover</t>
  </si>
  <si>
    <t xml:space="preserve"> This car was expected to be an excellent car, but what we got was far from it. This car has had issues from day one. Each window, excluding the windshield, has had to been replaced at least once, for a total of seven times because they would not roll up or down. The car currently only has 60,000 miles on it, but only two years after buying the car, the transmission had to be replaced at a whopping $6000. Roughly four years ago, the engine had overheating problems, and since then, we've only been able to drive it short distances, which kept things at bay. This car wasn't built very well, but hey, it is a nimble little SUV, and is still fun to drive. I just don't touch the manual shifter..</t>
  </si>
  <si>
    <t xml:space="preserve">Simon </t>
  </si>
  <si>
    <t>Mistake</t>
  </si>
  <si>
    <t xml:space="preserve"> Leasing this car was a big mistake. NO acceleration, car is sleepy, I have to change brakes every 10K miles ($600 each time) Rear hood is pain. But the most painful part is combination PRICE/QUALITY. My advice: think twice. </t>
  </si>
  <si>
    <t xml:space="preserve">Some one </t>
  </si>
  <si>
    <t>Good Car</t>
  </si>
  <si>
    <t xml:space="preserve"> I have had the Car for almost a month now and have driven it more than 897 miles and it has been problem free so far. The fuel economy is bad but its not that big of a surprise if you know anything about Land Rovers. The blue tooth wireless phone is easy to connect with but people have told me when I call them is some times difficult to hear me.</t>
  </si>
  <si>
    <t>Best SUV in class</t>
  </si>
  <si>
    <t xml:space="preserve"> I just bought my LR4 a few days ago. I upgraded from an Audi A4. The LR4 is so much fun to drive, and you will definitely catch people looking at it. I test drove the Mercedes GL but decided to go with the LR4. I haven't had any regrets. Of course, it is too soon to talk about reliability but so far I love my LR4. It feels so strong and safe on the road.</t>
  </si>
  <si>
    <t xml:space="preserve">Puzzled </t>
  </si>
  <si>
    <t xml:space="preserve">Puzzled? </t>
  </si>
  <si>
    <t xml:space="preserve"> 2 weeks of having the car, the driver seat no longer moves forward- backwards. My wife couldn't drive it since the seat was stuck farther back that her foot is unable to reach the pedals. Funny! Took it to the dealer and was told they had to order a new motor. Came the new motor after couple of weeks and had it installed. The driver seat still didn't work. LR service then told me that it must be the programming. They were puzzled on how to resolve the issue and kept my car for 2 weeks. Talk about reliability! Now I'm second guessing if this car was truly worth it. </t>
  </si>
  <si>
    <t xml:space="preserve">Steve S. </t>
  </si>
  <si>
    <t>Four Months into Ownership</t>
  </si>
  <si>
    <t xml:space="preserve"> So 4 months after my first review I still like this vehicle but it has unfortunately been to the dealership for 3 major problems. Electrical problems, workmanship flaws (my entire LCD odometer display was replaced) and little rattles have put a bit of a damper on my enthusiasm for a car that costs so much. The car is beautiful to drive and extremely comfortable, but twice a week to the gas station is unbearable. I am averaging 10.2 miles/gal according to the car's internal meter. The AC is overly complicated. Bluetooth clumsy, I am told I am difficult to hear by the people I call. Navigation is a disaster. as I stated in my earlier review, my Q7 had a much better Nav &amp; blind spot monitor. </t>
  </si>
  <si>
    <t xml:space="preserve">Car lover </t>
  </si>
  <si>
    <t>ok but could improve</t>
  </si>
  <si>
    <t xml:space="preserve"> easy to drive for a SUV</t>
  </si>
  <si>
    <t xml:space="preserve">anonymous </t>
  </si>
  <si>
    <t>NOT WORTH THE MONEY, TOO MANY PROBLEMS</t>
  </si>
  <si>
    <t xml:space="preserve"> Unfortunately I purchased the vehicle in 02/2018 and the car has been in the dealer 3 times already with check engine and just yesterday it went into malfunction of park brak &amp; emergency park putting the car in no driveable mode, and again leaving me stranded, worst part is calling your dealer and they have no idea how to solve the problem, just give you the roadside assistance to tow your car. The other times the car has had the sensor for the gas cap replaced already since its also malfunction giving you a check engine problem</t>
  </si>
  <si>
    <t>The good gets better</t>
  </si>
  <si>
    <t xml:space="preserve"> I just exchange my 2008 LR3 to the new LR4. It's a great improvement, never had any problem with the LR3 but, this one it's quicker and interior is very handsome. I know, the gas is kind of low but what do you want for a big truck. The ride is supple and secure, and that is the important thing for me. </t>
  </si>
  <si>
    <t xml:space="preserve">Skippy </t>
  </si>
  <si>
    <t>Love it so far</t>
  </si>
  <si>
    <t xml:space="preserve"> When my wife and I went shopping we looked at all the competitors. Decided to look at the Range Rover Sport but liked the LR4 more because it was so roomy. (I am 6'2" tall.) Test drove and loved it. After 3 months I still do. Great performance. Poor gas mileage? Sure but that is the trade off I was willing to make for the ride and power. The visibility is really great. Inside it almost feels like a greenhouse with all the glass. I am pleased with the sunroof shade. I was wondering about that since it is not a complete blackout. It has turned out to be perfect. I will use this vehicle occasionally off road but honestly doubt that I will ever take it anywhere close to its limits</t>
  </si>
  <si>
    <t>Great look and feel, not worth the price</t>
  </si>
  <si>
    <t xml:space="preserve"> I have owned this car for almost 1 year. It is great to look and drive, has a solid, smooth ride, doesn't feel like you're driving a 3 ton car.I've had many comments from other riders about the smooth ride. Offroading is no trouble at all. For the price however, I've had too many little things go wrong. My back up camera has reset, so it is reversed its image and the lines that show where you are heading are gone. You don't know what station you are listening to when the Nav screen is up kills me. Voice activation of the system is poor. Can't find any POI's. the seat heater in the back is labeled blue and red, so why doesn't it cool like the front seats?</t>
  </si>
  <si>
    <t xml:space="preserve">James </t>
  </si>
  <si>
    <t>Not that impressed ! 11 month update!</t>
  </si>
  <si>
    <t xml:space="preserve"> Okay, never wrote a review before so here it goes, I hope this helps others.I'm comparing our new 2015 Range Rover to our 2013 GLK 350. They both costs us about the same. We wanted to try the new Range Rover this time around. Let's start with the outside, we love the look however, no roof racks. You have to buy them at about $1400. The GLK looks like a family car while the Rovers lines look clean and stylish.The cargo door opens with the remote however, you have to push the button on the tailgate to make it close. The GLK you can just use the remote to open or close. The interior, the cargo bay is a lot smaller then the GLK. The driver seat feels okay not great. The finish work inside compared to the GLK , the GLK wins hands down. The steering wheel feels off, not sure why just yet. I can't put it into words, it just feels off. The sound system lacks just about everything, don't plan on rocking out while driving.The take off is good for a 4 banger, yet the transmission shifts hard in and out of gear at times. The interior noise level is a lot louder then the GLK. The GLK has a nice wood finish while the rover is plastic. The backup camera sucks! seriously guys you need to give this some real attention. The ride? This is where the rover is really lacking when comparing it to the GLK. If you hit a good size dip in the road plan on losing your back molars, felt more like a tank then a luxury rover. I'll update this after I take it off road. The rover feels light and you feel more of the road while the GLK is a much smoother ride. The navigation? This is a 50/50 the GLK navigation has no clue what I'm saying and there has been more then one time when I wanted to tear it out of the car over frustration. The rover map it tough to follow because it show you going north, south, east or west and you can get spun around looking at the map. The controls on the steering wheel are terrible on the rover. Don't push too hard on the volume or you will change the radio station, very frustrating, and no mute button. The back window is tough to see out of. The lane assist is on the weak side. The GLK makes a noise inside if you try to change lanes with a car in the blindspot, the rover just blinks,,the GLK one has saved my bacon more then once. The rover does have sensors that let you know you are too close in the front and rear while parking. The GLK does not, if it did my wife would not have backed into another car! The Bluetooth for your phone. Your really going to have to have some patients with the rover, you say a command, the command comes up on the screen and it ask you is this the correct command, it takes forever to get though the commands to make one call. The GLK just say a name and it makes the call. Feels like talking to a 5 year old with the rover, don't have too much coffee when asking the rover to make a call or you may end up losing it? this clearly needs some work.So why did we buy the rover? I lease a new car every 30 months and we really wanted to try the new rover. The new GLK won't be out until 2016 and I never want the first year of a completely new car. Just from the two weeks having the new rover and driving both side by side I'll most likely go back to another GLK after this lease is up. Glad this is my wife's car!Update after 11 months. Off road? It is very capable, my only complaint was all the cameras coming on, this is a great feature I'm just not sure how to use it yet. We were having a warning message coming saying all wheel drive not working, after four times in the dealership they got it fixed.The key fob stop working one day and I was stranded with no way to start the car. They sent a tow truck, at least their services department is on it and will take good care of you.As I mention previously the GPS in the rover sucks! I cannot tell you how many times it has taken me the long way or in the wrong direction completely. Rover services said there is nothing they can do to fix it. Rattles? This thing has on and off rattles that are driving me crazy. And I mean crazy! I take it in for them to find and fix and it won't do it for the dealership. It sucks gas likes it's free. Other then the cool factor of the body I'll be leasing another Mercedes-Benz once our lease is up. Sorry rover, you guys need to work on your finished product a little better. For the same price I can get a better product. I feel if they make some corrections this could be a great SUV.Hope this helps others</t>
  </si>
  <si>
    <t xml:space="preserve">rob </t>
  </si>
  <si>
    <t>unreliable</t>
  </si>
  <si>
    <t xml:space="preserve"> I have owned my LR3 for 9 months and have been back to the dealership on numerous occassions. I have had to replace broken components on the gas tank door. I have had 3 recalls- they replaced the entire fule tank and internal components-they repalced the air compressors-they had to update software for a faulty ignition switch and I now have a water leak from the internal dome light. I can say I agree with ALL the auto reviews that the LR3 is one of the least reliable autos on the market. I had been a Nissan consumer for 10 years and I must say I can't remember a single problem with any of my past Nissian vehicles. </t>
  </si>
  <si>
    <t xml:space="preserve">Picartist </t>
  </si>
  <si>
    <t>Horrible Electronics</t>
  </si>
  <si>
    <t xml:space="preserve"> First off, they forgot or screwed up and not put in voice navigation direction. You have to punch it in each time. The so called apps they have suck. None of the navigational apps they have work for me, despite spending hours trying to learn them. They simply don't work. If I had known the programmers put this car on the market without a good navigation voice assist software, I would never have bought it. Check this out before you buy, make them show you it works (which it doesn't). They keep saying they will have an update to the software soon, but so far zap.</t>
  </si>
  <si>
    <t xml:space="preserve">Crewcabrob </t>
  </si>
  <si>
    <t>Extremely quiet and smooth riding</t>
  </si>
  <si>
    <t xml:space="preserve"> This has to be the quietest vehicle I have ever been in. My wife has a new Lexus sedan, and this truck rides better and is quieter inside by a large margin. We just finished two family vacations with our 3 teenagers. You know this truck is quiet when both of my daughters comment out of the blue how quiet it is. Power is available all the time and passing long strings of cars is not a problem. My interstate mileage has been awesome. The best has been 19.4 mpg at 75 mph for almost 200 miles. There is more than enough space for our family and everyone gets to spread out. Nobody feels slighted if they sit in the third row. I love the fact that the suspension self leveles for any load.</t>
  </si>
  <si>
    <t xml:space="preserve">M. Gilmore </t>
  </si>
  <si>
    <t>I love this vehicle!</t>
  </si>
  <si>
    <t xml:space="preserve"> Even though I owned an LR3 with no reliability probs I was a touch nervous having read other reviews about the RR Sport. Sitting in the tow truck on my way back to the dealer after one week I was not too happy! Turned out a faulty cell in battery was why my car was dead. Changed it and since then a dream come true. I got black on black with the contrast stitching (a must) looks beautiful. Drives like a dream, such a comfortable seating position and great power I never want to get out of it. If you are thinking of this vehicle just get it, you deserve it. I have had only fun driving since the battery debacle of first week and highly recommend this car. Looks great inside and out,I love it!</t>
  </si>
  <si>
    <t xml:space="preserve">acpryor </t>
  </si>
  <si>
    <t>Buyer beware. I tried to like it.</t>
  </si>
  <si>
    <t xml:space="preserve"> Great seats. Power when you need it. Awesome stereo, when it works. And therein lies the rub. Routinely the nav/stereo/phone would go out, no sound, no screen, etc. Been to the dealership 5x and they still didn't fix it (or replace 1 part). Sent letter to lr intl pursuant to lemon law. They arranged for 1 more opportunity to fix it. Didn't fix it. Acted up again requiring me to drive over for the 7th time (with company in town for dinner no less). In the process of trying to get my money back based on ky lemon law. Dealership has been great (not their fault) but lr intl who approves warranty repairs hasn't done jack. I'd never buy one. If asked, I'd tell my friends never to buy one</t>
  </si>
  <si>
    <t xml:space="preserve">Karl </t>
  </si>
  <si>
    <t>Close to being perfect</t>
  </si>
  <si>
    <t xml:space="preserve"> Have driven 6000 miles in 5 months on all terrains and can't say enough about the comfort, utility and off road capability. The air suspension allowing the vehicle to be lowered makes getting in and out easy. Pickup with the powerful 8 cyl engine is great and one feels really safe in the LR4. Wish it had better fuel performance or the choice of a diesel engine. Otherwise nothing to complain about. Great car.</t>
  </si>
  <si>
    <t xml:space="preserve">Ed </t>
  </si>
  <si>
    <t>Never sell my Land Rover! Just pay the repairs.</t>
  </si>
  <si>
    <t xml:space="preserve"> Yep. I'll never give up my 2004 HSE Land Rover. Yep it requires research and big $$$$ to keep it going. I bought my Land Rover used in 2008 for $15k with 75k miles on it. Dumped a ton of money into it in repairs i.e. ($12K, head gasket, suspension airbags, braking system, front drive shaft, tires, steering arm, etc.) and have at least another $2k on the list right now (replace valve lifters and door mechanism and right ABS sensor). Now it has 82k miles on it. So if you run the numbers I got 7k (82k - 75k) use out of it and had to spend $14 ($12 + $2) in repairs. You buy this car and you better be prepared emotionally and financially, because its probably going to get really ugly especially if you are buying this vehicle used unless you are buying it from an owner like me that just didn't mind staying on top of it and dumping tons of money into all the problems. In that case at least you'd have somewhat of a fighting chance of getting some miles out of it before you have to dump thousands into it. I am an older guy (54 years old) and I just wanted to own a Land Rover and I enjoy it and its just a toy for me and I anticipated difficulties but to be honest I did not think it could be as bad as it has been nonetheless I am jut at the age where I don't get myself worked up about it and just enjoy taking my family on road trips for with it. But my sister called me because my nephew (age 18) wanted a Land Rover for his first car. I said he has to read all the problems and join a forum for Land Rover owners and anticipate all the repairs before they happen and really get into owning a Land Rover and that she should put $15k into an account as a reserve fund for any repairs. Well that was the end of my nephew getting a Land Rover.</t>
  </si>
  <si>
    <t xml:space="preserve">rao patel </t>
  </si>
  <si>
    <t>manager</t>
  </si>
  <si>
    <t xml:space="preserve"> i took to dealer two times. to find shifting problem couldnot find any thing. problem still there. blaming software. somany years driving of different model manufacturer i donot recomend to own land rover discovery.</t>
  </si>
  <si>
    <t xml:space="preserve">wildrover </t>
  </si>
  <si>
    <t>nothing but troubles</t>
  </si>
  <si>
    <t xml:space="preserve"> I have had NOTHING but problems with my Rover. It has overheated 4X. Been in the dealership for overheating 3X. They tell me the overheating is due to something different each time. so this time it is in a different shop, since it is now not under warranty. I searched for mechanics - no one wants to touch it. I finally found a place to fix it.. &amp; they are charging me $900.00. They say it needs a new water pump and they have to take apart 1/2 the engine to get to it. I owe the dealership that I bought it from $1000.00 for its MANY other repairs. I am a single mom.. &amp; my credit is awful, so I can't trade it in. I am working to pay for my work transportation. ERGH ! frustrating !</t>
  </si>
  <si>
    <t xml:space="preserve">Lynn C </t>
  </si>
  <si>
    <t>I expected so much more!</t>
  </si>
  <si>
    <t xml:space="preserve"> First the good: This is a great looking car and there are so few on the road I feel special driving it. Also, it handles quite well in snow and ice.The bad: It's small, you can't close the trunk from the inside of the car, the navigation system is horrible (I've been routed to dead ends more times than I care to recall), the front seats have no lumbar support, the rear window is way too small and the transmission is jerky. The front console is too small and there are too many controls on the steering wheel that could adversely affect driving. The ugly: New front and rear brakes and tires required after only 25k miles! Cost of routine maintenance is ridiculous, and the excessive number of software updates required is unheard of and take FOREVER. Unless you like spending time at the service center and wasting money, move on to something else.</t>
  </si>
  <si>
    <t>8 months into ownership</t>
  </si>
  <si>
    <t xml:space="preserve"> My 2010 Range Rover is currently sitting at the Hornburg Service center in Los Angeles for warped rotors. This will be the third time in less than 15,000 miles they have been replaced. The brakes are not worn down. I will be opening up a Lemon Law case against Range Rover because of this problem that apparently cannot be fixed. Service manager said my driving habits have cause the rotors to warp every 5,000 miles. My 2008 Range Rover never had any brake or warped rotor issues in the 22,000 miles i drove it for the year I owned it (purchased in 2009 and traded it in for the 2010 model. The other problems are too numerous to list hear. I am shocked and dismayed at Land Rover.</t>
  </si>
  <si>
    <t xml:space="preserve">The Best SUV and Sport Car </t>
  </si>
  <si>
    <t xml:space="preserve"> I traded in my Porsche Carrera S for this vehicle. I am delighted with the performance, handling and overall the elegant looks of this SUV.The finish quality is superb and the purchase experience was the best. I will keep this car for a long time as this fits and exceeds all my needs.I am extremely happy with my purchase decision and find myself "staring" at the vehicle often.</t>
  </si>
  <si>
    <t xml:space="preserve">mkcoach </t>
  </si>
  <si>
    <t>LR 4 LUX</t>
  </si>
  <si>
    <t xml:space="preserve"> This is my third Land Rover and it is another great vehicle. The LUX edition of the LR4 has great features for any purpose, on road or off road. The 2011 LR4 is a significant improvement over my 2009 LR3 HSE. It has a tremendous ride and the increased power is a great improvement. The new Land Rover dealer in Tulsa was great to deal with and provided a very pleasant experience.</t>
  </si>
  <si>
    <t xml:space="preserve">safari_tested </t>
  </si>
  <si>
    <t>Far and away better than the competition</t>
  </si>
  <si>
    <t xml:space="preserve"> I have owned seven Hondas, a BMW, a Ford a Chevy and three Olds before I tried Land Rovers and Jags.Despite the scare tactics which seem to abound even on reputable review sites I have nothing but praise for my Land Rovers (Dicsovery2, LR3 and now a LR4) along with my Jaguars (an XJL and my current XJ VDP).Where does EPA get these MPG figures?My Hondas NEVER got the predicted MPGS always falling a few miles below the hopeful predictions, yet my LR4 (and LR3) get a full 2 MPG higher than those on the EPA sticker!Reliability in the first weeks through 2,600 miles has been perfect, not a single flaw.My previous new cars from other manufacturers never accomplished that.</t>
  </si>
  <si>
    <t>Slow electronica</t>
  </si>
  <si>
    <t xml:space="preserve"> My second Range Rover. Absolutely loved my 2012 sport. The 2015 full size electronics are so poor that it ruins the otherwise great car. Range Rover provides little to no support for this.</t>
  </si>
  <si>
    <t xml:space="preserve">sarahjane24 </t>
  </si>
  <si>
    <t xml:space="preserve">My Freelander Experience </t>
  </si>
  <si>
    <t xml:space="preserve"> Though I loved this car, it was NOT a good investment. My 2003 landrover had one problem after another. The 4 years I had it, I easily put over a thousand dollars each year for repairs. Land Rover parts are EXPENSIVE. I had TWO new engines within 4 years (thank god for warranty). I also had to replace multiple window motors, a muffler, the starter, pumps, axels...the list goes on. The repairs don't seem like big repairs, but these parts are NOT cheap. Unfortunately, a deer ran into my drivers side and TOTALED it. It seemed insane! The damage was moderate I'd say. But because its so expensive to fix...my baby is gone. </t>
  </si>
  <si>
    <t xml:space="preserve">teri </t>
  </si>
  <si>
    <t>dont do it</t>
  </si>
  <si>
    <t xml:space="preserve"> I have had nothing but headaches with this truck. Always in the repair shop. overheated 4 times, replaced fuel pump, temp gauge, radiator, headlights both went out due to an electrical problem, back window regulator went at $500.00 just for the part, a few recalls, inspection failures and the I replaced brakes 3x and rotors once. and here's the big one. My Tranny went at 65,000 miles. Land Rover said ... oh well it's over warranty. Truck looks good but is a lot of trouble. Not worth it. Stay away from this one. </t>
  </si>
  <si>
    <t xml:space="preserve">wmckibben </t>
  </si>
  <si>
    <t>TMy 2nd Rover</t>
  </si>
  <si>
    <t xml:space="preserve"> I bought a Range Rover in 2004 and it was a great SUV. I just traded in for the LR4- more bang for the buck. The fuel economy is worse than on my 2004 RR, but the 5L V8 puts out more power and the LR4 drives better. The new Land Rovers are vastly improved and offer tremendous value compared to the competition.</t>
  </si>
  <si>
    <t xml:space="preserve">janwyl </t>
  </si>
  <si>
    <t>I Love My Range Rover</t>
  </si>
  <si>
    <t xml:space="preserve"> I had a 2003 Range Rover that over the past few years has proven to be...well less than reliable.After considering all alternatives, I couldn't find anything that offered the Range Rover's unique styling--especially the interior.So I took a bit of a chance on a new Range Rover.The new vehicle s significantly enhanced over the 2003.Better stereo, now with iPod integration.Bluetooth, needed horsepower (the 2003 was slow to accelerate on the highway), backup camera, etc.Mine is white, with an ivory and black interior.I love the vehicle, and so far, no problems.</t>
  </si>
  <si>
    <t xml:space="preserve">The Robinson Family </t>
  </si>
  <si>
    <t>Poorest quality SUV ever built</t>
  </si>
  <si>
    <t xml:space="preserve"> The LandRover Freelander should of never been imported into this country. I have been a car salesman for over 18 years and have never been around such a poorly built vehicle. My wife and I owned ours for 3 very long years. Everyday you wonder what's going to break next. We had a issue with everything from coolant leaks to electrical to front brake rotors that must of been a cruel joke to the consumer. I bought the vehicle wholesale and still lost money because dealers are scared of them. My wife had always liked the looks of the Freelander but was terrified to drive this suv with its host of problems.  </t>
  </si>
  <si>
    <t xml:space="preserve">C&amp;M </t>
  </si>
  <si>
    <t>Unreliable Tank</t>
  </si>
  <si>
    <t xml:space="preserve"> The SUV is a tank in the snow and is comfortable to drive on long or short drives. MPG around 11-14. Slow for a V8. It was just very unreliable. Bought it with under 50K &amp; it was problem afetr problem. Very expensive to fix! Sold It!</t>
  </si>
  <si>
    <t xml:space="preserve">buckybadger1 </t>
  </si>
  <si>
    <t>Love the LR4</t>
  </si>
  <si>
    <t xml:space="preserve"> we have had ourt LR4 now for one year.it has been a wonderful truck so far and has exceeded our expectations.we are very happy we went with the Land Rover over the competition - and plan on having a Range Rover next.</t>
  </si>
  <si>
    <t xml:space="preserve">2ndcar </t>
  </si>
  <si>
    <t>Interesting 2nd car (truck)</t>
  </si>
  <si>
    <t xml:space="preserve"> bought my 1997 Discovery in February 2007 with 99k on it for $3800 from a charity auction on Ebay. The rear view mirror has a little burn out mark on it; the rear window controls from the front seat aren't working; and the spare tire cover was broken off. Oh well. I bought the Land Rover Discovery so I could get through snow and rain when my rear wheel drive Lexus would have problems. I also got it so I could bring my bike and all the beach stuff to the beach. My wife didn't want a pickup at the house and the Discovery is perfect! It feels like a truck, I can tow stuff if I need to, and it is strong enough to cart anything inside or outside the vehicle. The Discovery's will run a good 200k </t>
  </si>
  <si>
    <t xml:space="preserve">landrover5 </t>
  </si>
  <si>
    <t>On Going Electrical Issues</t>
  </si>
  <si>
    <t xml:space="preserve"> We purchased the LR4 LUX with every option that Land Rover offered.Total price was around $65,000. The vehicle was great for the first couple months but then we noticed the rear fog lights would not work.We took the car back to the dealership, by that time the lights worked again. (very strange)The electrical issues went up to the windows, the steering wheel buttons then the car just wouldn't start.It was towed numerous times back to the dealership but they could never find the problem.The vehicle was just taken back under the lemon law.Land Rover agreed to place us into a new vehicle but we're still not sure about it??</t>
  </si>
  <si>
    <t xml:space="preserve">billybatts </t>
  </si>
  <si>
    <t>LR3 vs LR4</t>
  </si>
  <si>
    <t xml:space="preserve"> Turned in an 06' LR3 for an 11' LR4.On the outside, the initial look is the usual Jedi mind trick of changing the tail/head lights and a few other cosmetic alterations.However... the first word that comes to mind is smoooooooth.LR3, rough transition from a light, very jerky.LR4, smooth as silk.Improved suspension and ride in the LR4, sharper interior. More power!!! 375 hp. </t>
  </si>
  <si>
    <t xml:space="preserve">sbohnsack </t>
  </si>
  <si>
    <t>Not Worth the Money</t>
  </si>
  <si>
    <t xml:space="preserve"> I have a 2010 and have had nothing buy issues.With 19,000 miles the rotors are warped and the tech said I am 5,000 miles away from needing back breaks.Before the Rover I had a GMC Denali I still have it.The Denali has 105,000 miles and I still do not need breaks.In addition the Rover Satellite radio and electronic system is a joke for the money you pay.My recommendation is save the money or buy a BMW, Porsche, or Mercedesbottom line the Rover is not worth it.</t>
  </si>
  <si>
    <t xml:space="preserve">tanker6 </t>
  </si>
  <si>
    <t>6 Month Report</t>
  </si>
  <si>
    <t xml:space="preserve"> I had been looking to replace a 2001 Toyota Landcruiser with a new one.The Toyota dealer said he did not have one but if he did, it would have been $75,000. So here I am with a 2011 LR4.6,000 miles/6 months and I could not be happier. No issues to date.Very fast, comfortable and well designed.22 mpg on the highway 15 mpg in town.Extremely competent off-road, and I am off road a lot.Also great on road.Smaller than the Landcruiser but every bit as functional. </t>
  </si>
  <si>
    <t xml:space="preserve">bjlondon </t>
  </si>
  <si>
    <t>An Automobile with a Custom Fit</t>
  </si>
  <si>
    <t xml:space="preserve"> This is the fifth Land Rover we have purchased. The previous four Land Rover's were purchased with my husband as the intended primary driver, and then subsequently passed on to me as we replaced them with newer models.This is the first LR purchased primarily for me--a petite woman.I feel as if this vehicle was custom-designed for me.It is absolutely the most comfortable auto I've ever driven.Everything w/in the cockpit is at my fingertips.The body is compact and easy to maneuver and control.Despite having the controls close at hand, this is an extremely roomy automobile.You would be hard-pressed to find a more comfortableor luxurious ride in a more expensive luxury car.</t>
  </si>
  <si>
    <t xml:space="preserve">polarbearmike </t>
  </si>
  <si>
    <t>This car meets all of my high expectations...so far!</t>
  </si>
  <si>
    <t xml:space="preserve"> 1. I love driving this car. I am 6'2" and weight 230lbs. I am uncomfortable in 95%+ of all cars I sit in. Some of you will understand this.2. The new standard 375hp V-8 is super smooth and faster from 0-60 than all 17 cars I have owned minus a 911 and a Mini Cooper S. The sport mode is really not necessary, but if you want to beat 29 of 30 cars off the line, sport mode is available to you.3. The nav is noy super hig tech, but it works well and the is easy to use once you unlearn your old nav system.4. The interior of this SUV is of a very high quality. It is my favorite. Even better than a MB E320 I once thought could not be improved upon.5. I feel very safe in this car. 6. No regrets.</t>
  </si>
  <si>
    <t xml:space="preserve">trbtrb </t>
  </si>
  <si>
    <t>Great Crossover!</t>
  </si>
  <si>
    <t xml:space="preserve"> We have had the full size Range Rover, Sport, and now the Evoque (4 door).Not only it gets much better gas mileage (~20 in the city), but the turbo is responsive, the interior and the exterior is awesome.Won't make a mistake by getting his vehicle.</t>
  </si>
  <si>
    <t xml:space="preserve">Screwface </t>
  </si>
  <si>
    <t>Never again.</t>
  </si>
  <si>
    <t xml:space="preserve"> I purchased this usedwith low miles. In 4 months I have replaced the head gasket, wiper knob, and front drive shaft for a total of $3000. Now they want $1700 for a new water pump. I've owned just about every make of vehicle and I can honestly say this is by far the worst ever. I'm getting an Acura MDX.</t>
  </si>
  <si>
    <t xml:space="preserve">Stay away </t>
  </si>
  <si>
    <t>Stay Away From Disco</t>
  </si>
  <si>
    <t xml:space="preserve"> I've had my 2003 disco SE7 for 3yrs. Purchased at 50,000. Less than 2 months, I spent over $800 on axle job. Next it was $3200 engine gasket leak plus a host of other issues. It does not hold second hand value either. It looks great and people think it cost a lot but I will not buy landrover anytime soon. Poor engineering period.</t>
  </si>
  <si>
    <t>The most unreliable vehicle on the road.</t>
  </si>
  <si>
    <t xml:space="preserve"> As the owner of a 2002 Freelander which I traded in for a 2003 Discovery I can tell everyone to take seriously the ratings given by both JD Power &amp; Associates and Consumer Reports magazine (among others). JD Power &amp; Associates reviewed 38 auto manufacturers and Land Rover placed right at the bottom for the reliability of all their vehicles. Consumer Reports magazine ranks Land Rover vehicles as "much worse than average" for reliability but also displays in graph form how much worse than average Land Rover vehicles actually are. When compared among 48 other midsize SUV's, the Range Rover, LR3 and Range Rover Sport all ranked between -129% to -195% in reliability (a score of zero is perfect</t>
  </si>
  <si>
    <t xml:space="preserve">lovemylr4 </t>
  </si>
  <si>
    <t>LoveMyEvoque</t>
  </si>
  <si>
    <t xml:space="preserve"> Amazing ride, very smooth. It has a lot of power. I feel safe in the car. I drove the LR4 for two and half years and was ready for a smaller car but could not find one as comfortable and good to drive until I drove the Evoque. I got the Dynamic, I love the looks of silver with the black top and the square mufflers. </t>
  </si>
  <si>
    <t xml:space="preserve">m2140 </t>
  </si>
  <si>
    <t>Still has reliability problems</t>
  </si>
  <si>
    <t xml:space="preserve"> I've had my Range Rover for 6 months and around 10,000 miles on it. In that time I've had 2 major service visits that required the SUV to stay at the dealer a combined total of 3 weeks. On the first visit the engine had an oil leak. A gally plug near the started was the culprit but oil leak Oma brand new engine with on 3000 miles was surprising. At 9500 miles the started showing an error and would not move up or down. Turns out the compressor went bad. Ive also had both seals on the main windows replaced, on the passenger side the mirror had to be replaced all together It's way too many issues for a brand new vehicle this expensive.</t>
  </si>
  <si>
    <t xml:space="preserve">heathrow </t>
  </si>
  <si>
    <t>Perfect fit</t>
  </si>
  <si>
    <t xml:space="preserve"> Prestige, fully loaded, 4-door:This car manages to be playful, rugged and sexy at the same time. It feels incredibly fresh when inside, the cabin is airy and roomy, but it really drives like a much sportier, smaller car.I love that this is an informal, off-road ready car that can take a beating, but oozes luxury and freshness.</t>
  </si>
  <si>
    <t xml:space="preserve">silthedoc </t>
  </si>
  <si>
    <t xml:space="preserve"> I'm rather stunned by some of the lame reviews I've read here.I've driven BMWs, Jaguars, etc., and my LR2 is by far the best vehicle I have owned for the value.If you're not obese you will be o.k. with the armrest.What the heck do people put inside a console anyway??If your family does not resemble the Brady Bunch, you'll be just fine with cargo space, and with space in general.The SUV is well built, rides smoothly and comes with tons of features for which you'll have to pop extra bucks on RX350s, X3s or X5s, ML 350s or GLK350s.Trust me, it is a beautiful machine that looks no where near what everybody drives.My SUV is fully loaded and I paid less than $28,000.</t>
  </si>
  <si>
    <t xml:space="preserve">bonuspoints </t>
  </si>
  <si>
    <t>Love mine, with reservations</t>
  </si>
  <si>
    <t xml:space="preserve"> I bought this, the first time, on a whim. Driving by the dealer, I saw one and bought it on the spot. Fully loaded Dynamic at almost $60k. The first one was immediately a lemon, so it was replaced. After six months, the latest one has been a joy to drive. Great performance, great style, very practical in mostways. </t>
  </si>
  <si>
    <t xml:space="preserve">zlatopolsky </t>
  </si>
  <si>
    <t>if you hit new range rover 2013 you may be waiting for over month to get it repaired - No parts</t>
  </si>
  <si>
    <t xml:space="preserve"> Driving I feel strange like Iswing in a crib . it is not solid like previous model. After driving my car for 1 week I was unlucky to be hitfrom behind byHonda into bumper. My car immediately lost control, sled from right laneto the leftthrough entire highway changing direction . As a result of this crash I hadback and front bumpers damaged. I do not understand why hit from behind made me crossing highway like a billiard ball It was very unsecure and scary.When I had to pick up a body shop I was told that only one certified BS in town to repair such cars. I do not like this low option equal to 1. In addition to it I have to wait 4 weeks for parts to be delivered. </t>
  </si>
  <si>
    <t xml:space="preserve">docnaro </t>
  </si>
  <si>
    <t>SUV that Drives like a sports car!</t>
  </si>
  <si>
    <t xml:space="preserve"> Just purchased a fully optioned Range Rover.Solid build quality, rapid acceleration, superb carving on highway, active screen.14 MPG in city, 22mpg @ 70mph, 21mpg @79mph.Eco drive takes getting used to, especially when taking off across traffic</t>
  </si>
  <si>
    <t xml:space="preserve">Sarah </t>
  </si>
  <si>
    <t>Warning to all...</t>
  </si>
  <si>
    <t xml:space="preserve"> I bought my car in 2005 and it was under warranty until 2008. While under warranty, they had to replace 2 window motors, the sunroof motor, a fuel valve and eventually they put a rebuilt engine in this money pit! Fortunately, I did not have to pay for any of that-I just spend endless hours/days at the dealer. I should have been forwarned. In the past month (mind you I am 8 months pregnant)it's left me stranded on the highway twice. Battery was the first cause (ok, batteries need to be replaced) but 1 week later, here I am stranded without a car again (it died while driving and I'm waiting on the problem this time.) I am furious and WILL NEVER BUY any sort of Land Rover product again!!</t>
  </si>
  <si>
    <t xml:space="preserve">jlwolff </t>
  </si>
  <si>
    <t>Land Rover Evoque 6sp manual diesel</t>
  </si>
  <si>
    <t xml:space="preserve"> Why LR does not offer the 190 hp diesel 6 spd manual Evoque in the US is beyond me. I had military sales order a German spec model and this Evoque was much better the the US spec quirky automatic. The car gets about 40 mpg on the autobahn and will run a steady 120 mph all day. Visibility not a problem and back up camera a must. LR needs to offer this model to the US. If VW can bring over diesels that LR needs to follow suit. </t>
  </si>
  <si>
    <t xml:space="preserve">varnergirl </t>
  </si>
  <si>
    <t>Great SUV for the price</t>
  </si>
  <si>
    <t xml:space="preserve"> I have previously owned a GMC Acadia, went down to a loaded Nissan Rogue to save on gas mileage, BAD DECISION. We just purchased the pre owned LR2 HSE and I am more than pleased.No, it is not as spacious as the Acadia, but drives like a pure luxury car.The gas mileage has been better than expected. In comparison to the price of the loaded Rogue we well overpaid for, this vehicle feels more stable and quiet frankly is worth every penny. I love the safety features and the ride.Land Rover made an affordable alternative for the Middle Class.Always check your options on a nice pre-owned vehicle you love before settling for a new vehicle you hope will grow on you.</t>
  </si>
  <si>
    <t xml:space="preserve">nautictalk </t>
  </si>
  <si>
    <t>Great SUV!</t>
  </si>
  <si>
    <t xml:space="preserve"> Long time owner of RR's.Just sold my 2006 SC edition and it was the best car I have ever owned.Reliabilty throughout my ownership was stellar. Never had a significant issue.I currently also own a BMW 750 and 650.And have owned other premium vehicles in the past. And as I said the RR was the best of the lot.I just took delivery of a 2014 full size RR SC with every option except the towing package.This is by far the best RR. It's fast, comfy and execution in materials and fit/finish is flawless.I love it.That being said, there are a few areas of improvement needed.Should be no Eco auto on.Navigation could be improved. And rear hatch cover can be improved. Great SUV!</t>
  </si>
  <si>
    <t xml:space="preserve">Frustrated LR3 Owner </t>
  </si>
  <si>
    <t>very poor quality &amp; reliability</t>
  </si>
  <si>
    <t xml:space="preserve"> I really want to like my LR3. It just won't let me. I've had the transmission replaced (after it shut down my ABS, stability control, dropped the suspension to where it looked like a low rider), the alternator &amp; battery (after it shut down my vehicle while it was still driving), and had a water leak fixed early on. Now I have water coming in from just about everywhere possible.....great quality</t>
  </si>
  <si>
    <t xml:space="preserve">yeahstyle1 </t>
  </si>
  <si>
    <t xml:space="preserve"> Looks good, fun to drive, great in the snow, but the 2.5l is a lemon. The head gasket will need to be replaced. Because of a design flaw the engine will eventually need to be replaced and LandRover does not make them any more and they are hard to find. Stay away from the 2.5L v6 engine, it is a ticking time bomb.</t>
  </si>
  <si>
    <t xml:space="preserve">mrimune </t>
  </si>
  <si>
    <t xml:space="preserve">FIRST AND LAST LAND ROVER. </t>
  </si>
  <si>
    <t xml:space="preserve"> SAVE YOUR MONEY. This piece of british crap will cost you your life savings to keep on the road IT IS A GAS GUZZLING MONEY PIT WITH A CRAP ENGINE. </t>
  </si>
  <si>
    <t xml:space="preserve">bp </t>
  </si>
  <si>
    <t>FUN FUN FUN</t>
  </si>
  <si>
    <t xml:space="preserve"> Traded in a Volvo XC90 for this Sport and that was a great decision. Drives wonderfully and is a SOLID vehicle. Love the nav sys., sat. and voice command. British accent is so cool!</t>
  </si>
  <si>
    <t xml:space="preserve">cgallen </t>
  </si>
  <si>
    <t>Great Looks, HORRIBLE TRANSMISSION</t>
  </si>
  <si>
    <t xml:space="preserve"> I got the Dynamic because I liked its sportier looks, but I cannot get over how much I HATE the transmission programming.Around 30 mph if you are maintaing speed in traffic and give it just a little gas, it drops a gear, jumps the rpm's to 3000, the turbo kicks in, you yank your foot back off and try to slowly accelerate.HORRIBLE, especially for a &gt;$60k vehicle.I have never had a more jerky ride, and it is making me hate this vehicle.And on top of that, my tail lights filled with condensation after the first car wash.6 months later, I am still waiting for the "new improved ones coming out in 2014."Kind of ruins that look of quality and prestige...</t>
  </si>
  <si>
    <t xml:space="preserve">rebelone </t>
  </si>
  <si>
    <t>Unique, stylish and fun to drive</t>
  </si>
  <si>
    <t xml:space="preserve"> I have had my RR Evoque for over a month now, and get quite a few looks.A drastic improvement over the BMW's, Lexus, and Infinity round SUV's out there.A classy, fun to drive alternative.Handles great in the snow, getting 26mpg combined, and making going to work a pleasure.</t>
  </si>
  <si>
    <t xml:space="preserve">rovernewbie </t>
  </si>
  <si>
    <t>Briefly</t>
  </si>
  <si>
    <t xml:space="preserve"> Quite and amazing vehicle.Literally 5/5 in all categories with the exception of the infotainment system.This is about 5 years behind leading competitors like Audi.Fortunately I predominantly use my iPhone for music/GPS so it's not a huge problem for me.The 510 hp is absolutely insane. I highly recommend this to anyone who can afford this. </t>
  </si>
  <si>
    <t xml:space="preserve">hockey499s </t>
  </si>
  <si>
    <t>Horrible company who does not value their customers!</t>
  </si>
  <si>
    <t xml:space="preserve"> If you decide to buy a land rover, be prepared for all the extra expenses you will incur as they overcharge you EXTREMELY on every service or anything done to the car. Also be prepared to get one of the many FAULTY CARS land rover sells people and have to bring it back in for repairs constantly (in which case you will probably wind up driving around in a loaner car (if they even give you one at all) for a decent amount of the time you own/lease the vehicle, worth much less then the car you are paying for. Oh and most of all, be prepared to NOT BE a "valued customer". I clearly am not considering they still have me in a vehicle that constantly breaks down and won't do anything about it.</t>
  </si>
  <si>
    <t xml:space="preserve">optimaldriver </t>
  </si>
  <si>
    <t>Getting Most out of a Range Rover</t>
  </si>
  <si>
    <t xml:space="preserve"> Our Range Rover has now provided 105,000 miles of wonderful driving without a problem or an expensive repair. The interior and exterior look as good as new despite being driven extensively in the snow and mud of Vermont. This go anywhere vehicle is quiet luxurious and more dependable with less maintenance than our previous Lexus. While appearing expensive the Range Rover can easily do 200K or more miles without expensive repairs if driven with respect. I would recommend replacement of the original Ferodo brake pads and rots with ventilated EBC pads and rotors. The cost is much less, they last much longer and performance is more linear. This is a spectacular vehicle, so do not listen to the people that say they are unreliable, This is our third Land Rover product and in all cases we reached 200K miles without having any major issues.</t>
  </si>
  <si>
    <t xml:space="preserve">expatbrit </t>
  </si>
  <si>
    <t>Unbeatable at almost any price</t>
  </si>
  <si>
    <t xml:space="preserve"> The Range Rover Sport is not cheap; with the V8 engine and top-end Meridian audio, mine was all but $100k on the road. But you get what you pay for - stunning performance, great handling, the best driving position of any car I've owned, and a luxurious ride that can go anywhere ... and I'm getting 18 mpg in stop-start motoring. After 3 years this all remains true and there have been zero faults with the vehicle</t>
  </si>
  <si>
    <t xml:space="preserve">twedell3 </t>
  </si>
  <si>
    <t>2010 Range Rover Super Charged! Amazing!</t>
  </si>
  <si>
    <t xml:space="preserve"> Owning a Range Rover was always something I hoped to do. It was worth the wait! I was a good girl and test drove other SUV's to make all the necessary comparisons ... but of course found that no other car compared! I bought it new and have had very little shop time. In just over 4 years ... A rear camera, brakes, oil changes. Mostly basic stuff. This ride is amazing inside and out. Paint and exterior styling stand out against the rest, and the interior is heaven. Luxurious and beautiful! Not to mention the power and smooth handling. Hard to believe it's weighs as much as it does. You would never know. I wouldn't trade it! Happy Customer!</t>
  </si>
  <si>
    <t xml:space="preserve">Ceceila </t>
  </si>
  <si>
    <t>Worst purchase</t>
  </si>
  <si>
    <t xml:space="preserve"> Well I purchased my land rover in 2007 and the first thing i had to fix after two weeks of having the land rover was the passenger window on the drivers side, which was a lot of money, than 6 months later i had to fix the brakes, then the water pump, thermometer, gas tank, which i might is upside down after taking it someone other than land rover and now the head gasket, I had to fix the land rover more than enjoy it, it put me down after it was supposedly fixed twice on the freeway last year when I was 8 months pregnant, I have had the greatest time with this vehicle, unfortunately there was no warranty available when i purchased the vehicle, i would like my money back</t>
  </si>
  <si>
    <t xml:space="preserve">Cliff </t>
  </si>
  <si>
    <t>Stylish SUV</t>
  </si>
  <si>
    <t xml:space="preserve"> The Evoque is a fun car drive. It looks great inside and out. The ride is comfortable most of the time, although larger bumps are not suppressed. It is a great handling SUV. My gas mileage is about 21 in mixed driving, although the Evoque on board computer says its 23. The transmission has 9 speeds, and it can take a second for it to find the gear you want in comfort mode, it reacts faster in sport mode. The paddle shifters work well. I would not recommend this as a family SUV it's too small, but if it's just you or just you and a friend or spouse, it's a great size. The panoramic sun roof is a great feature at night or when it's not too hot out. The stereo and navigation controls can use some improvement, they are slow to react to touch. The climate system is excellent. Overall, after one month and a thousand miles, I'm happy with the Evoque, it could use some updating in the electronics, and the gas mileage could be better, but I just enjoy driving it.</t>
  </si>
  <si>
    <t>Worst Electrical Ever</t>
  </si>
  <si>
    <t xml:space="preserve"> Complete nav/computer reboots all the time. Buttons connected to computer SLOW. Takes 2-3 seconds every time you press a button to respond. Navigation takes up to 3 minutes to initialize after starting vehicle. Worst computer integration EVER! Doors have unlocked and opened while driving! Wow!Update: Vehicle has been in service for about 50 days over the past 6 months for a multitude of problems. The nav screen continues to reboot about every 2 hours of drive time. They have no idea whats going on. Have been told by service that this is a common problem. The computer integration with all of the functions just blows! To turn on the seat heat and massage, you have to go into the navigation screen! I do not like my passengers touching my navigation screen. Same with their climate control. You can't just put all the functions into the nav screen. Way too many steps to do much of anything. I find myself thinking that I would like to do something, but it is just too much of a pain in the butt to do so. The screens look like they were designed by a 12 year old. A real pet peeve is that I like to see the navigation FULL SCREEN. So, I press the screen to put it that way (getting rid of the road exit information). Then every time I go to a different screen , or the navigation gives a direction, it goes back to showing the road exit information. Petty? Yes. But just shows the lack of detail that went into this vehicle. On the satellite radio, they put so much worthless info on it, that you don't see the name of the song, just the artist, and the channel number. Really? It's a large screen, plenty of room if they did it correctly. I know that's minor, but, every little detail was ignored in this vehicle. When you pay this much for a vehicle, it should be easy to use, fun, and informative. Not at all. My Hyundai Genesis has a navigation/computer integration that totally blows this away. At less then half the price. I prefer to drive the Hyundai! That's pretty bad.After putting 18,000 miles on this vehicle, I have found this to be the most uncomfortable vehicle I've ever owned. The seats are HORRID. Like sitting in the cheapest airline seat. This is a common comment from many passengers I've had. It hurts to drive this vehicle for more than 2 hours at a time. Your butt is just killing you. There is NO padding in the front or rear seats because they cheapened it up so much to save weight. My 2012 Range Rover SC was way, way, way better and nicer. Also, the dashboard, which in my 2012, people used to comment on how nice the leather was, has been replaced with PLASTIC! The interior looks and feels cheap when you really get looking at the details. There are WAY better vehicles for $120,000. I really feel ripped off. On the plus side, the acceleration, is outstanding, though and the ride is very nice.Update 4/7/16. Land Rover has agreed to repurchase this vehicle under the California Lemon Law. Good Riddance! Many people have exactly the same issues with this vehicle...</t>
  </si>
  <si>
    <t xml:space="preserve">freelander25 </t>
  </si>
  <si>
    <t>Tons of repairs</t>
  </si>
  <si>
    <t xml:space="preserve"> I purchased a used "02 freelander in "05. After 1 year the transmission had to be replaced. Then the A/C broke. Then a couple other valves. The two back rear doors broke, they could only be opened from the inside. The rear driver's side window doesn't open. The only plus are the seat warmers. I would not recommend this purchase.</t>
  </si>
  <si>
    <t xml:space="preserve">Fazz Powell </t>
  </si>
  <si>
    <t>Despite the bad reviews we love our 2016 Discovery</t>
  </si>
  <si>
    <t xml:space="preserve"> We took delivery of a 2016 Discovery Sport this week and have to say we couldn‚Äôt be happier with this purchase. While waiting 3 months for delivery I was reading the reviews and frankly had been quite worried by the bad press. We also test drove the full-size Sport before buying the Discovery and found the almost twice as expensive Sport to have clunky breaking, albeit a luxurious interior. I had a Mercedes GL450, which we found too hard to get in and out of and quite a sterile interior, and compared to the Discovery it was not nearly as comfortable and the transmission was more cumbersome/computerized than the Discovery‚Ä¶by far. So I don‚Äôt get the bad reviews. The Discovery Sport in sports mode is super smooth in acceleration and I have not experienced any of the down-shifting issues mentioned in the many reviews. Granted I live in a small town and I didn‚Äôt buy the car based on its 0-60 rating. When I first test drove the Discovery I was taken a bit back by the sparse interior by Land Rover standards, but all the dealer had was black. One also has to consider this is a low-cost Land Rover product. I ordered an SE with a Glacier Brushed Aluminum interior and it was very nice and the steering wheel is much more comfortable than the $75K GL450 with the premium 2 upgrade package I had. On the SE the two-tone roof option was only $350 which really sets it off from the competition for look and feel. We looked at every car in this price range and would recommend it to anyone in this market. Fingers crossed on maintenance, but my CPO GL450 had to have a leaking shock absorber replaced with only 28,000 miles and it was not covered by the Benz CPO and cost $900, so I don‚Äôt think Mercedes offers any better in quality.</t>
  </si>
  <si>
    <t xml:space="preserve">none61 </t>
  </si>
  <si>
    <t>poor choice</t>
  </si>
  <si>
    <t xml:space="preserve"> Purchased from dealer with 28K miles. Spends most of it's time in the shop. Was told the engine needs to be replaced at 55K miles. Land Rover mechanic says its junk. </t>
  </si>
  <si>
    <t xml:space="preserve">hhr1owner </t>
  </si>
  <si>
    <t>Nothing but trouble</t>
  </si>
  <si>
    <t xml:space="preserve"> I bought this SUV with 60k miles and now its got 65K and I had spend over 3k in repairs. The timing belts and all the components on the front of the engine. Now the fuel pump which is going to be over a thousand. It has been nothing but expensive. I wouldn't suggest this vehicle at all. Unless you got the time and money to keep in the shop. I am selling right after the fuel issue is fixed.</t>
  </si>
  <si>
    <t xml:space="preserve">rockman </t>
  </si>
  <si>
    <t>Better Buy Two</t>
  </si>
  <si>
    <t xml:space="preserve"> Looking back, I should have bought 2 of these so I would always have one to drive while the other was in the shop getting repaired. It's great off road and reasonably comfortable on the highway. If I were to ever buy one again, not likely, I would sell it the day the warranty expired. Since the warranty expired about 3 years ago, I have averaged $3000/yr in repairs and I have all the receipts to show for it. Lastly, my RR leaks like a sieve when it rains and the dealer can't seem to find out from where. I actually drilled a hole in the spare tire well to let the water drain out on its own so I wouldn't have to suck it out with a hose after every rain. </t>
  </si>
  <si>
    <t>UNRELIABLE LEMON</t>
  </si>
  <si>
    <t xml:space="preserve"> This is my wife's car. She acknowledges that it was a bad choice. Like someone else said, this is not a real SUV. This is a very low car that should really be a station wagon, but a wagon is better because it has more cargo room. The cargo room in the LR2 is a joke. What were they thinking? You could fit one stroller in there and that's it. This is a city car. It will get you from A to B in relative style, and it's easy to park. That's it. It is not a good grocery getter, not a good family car, nothing like that. This car is really meant for single young professionals who are frugal with their money and want to drive a brand name. Electrical left us stranded more than once.</t>
  </si>
  <si>
    <t xml:space="preserve">Melissa </t>
  </si>
  <si>
    <t>Hands Down Safest SUV</t>
  </si>
  <si>
    <t xml:space="preserve"> I leased a 2015 Land Rover Range Rover Evoque (Pure plus with options) in February 2015. It had some software issues during the first month (key was locked inside vehicle so that was an issue that needed to be addressed early on) but the dealership was very accommodating. I never had an issue with the Evoque after that. I do find that a bigger engine would be better because it is a big sluggish to take off. It handled the road very well and it was a very smooth ride as well. It had very good gas mileage especially on long drives. Entertainment system is great!****The most important thing that I will tell you is that 2 weeks ago, this truck was involved in a rollover accident and it was considered a total loss. Injuries to myself and the driver were very minimal as we walked away from the scene with minor injuries (cuts and scratches). For that very reason, I am going to get another one. I deem this to be a very safe vehicle. Don't take for granted the safety features in the truck. They work!</t>
  </si>
  <si>
    <t xml:space="preserve">Matt </t>
  </si>
  <si>
    <t>Worst Car Company Ever</t>
  </si>
  <si>
    <t xml:space="preserve"> Worst car company ever. I too fell for the range rover dream. How do they keep selling these cars.Most people, like me were too consumed with how it would make them feel to ever read reviews.</t>
  </si>
  <si>
    <t xml:space="preserve">WKG </t>
  </si>
  <si>
    <t>Problems after Problems</t>
  </si>
  <si>
    <t xml:space="preserve"> Where to begin... 30 days in the shop in counting after 6 months. Electrical issue after electrical issue. You would think a company that values its customers would want to ensure a repeat customer, but after owning 3 land rovers, they don't seem to care. I would not recommend this product upon my worst enemy.</t>
  </si>
  <si>
    <t xml:space="preserve">Tee </t>
  </si>
  <si>
    <t>My Cell Plays Better Audio</t>
  </si>
  <si>
    <t xml:space="preserve"> WHAT A DISAPPOINTMENT!!! This is my very first Range Rover. I decided to give it a shot since I was tired of the QX80's size. I ordered my 2016 Range Rover Sports SE and did not upgrade the audio system because I did not think the standard radio will be that bad. I am not an audiophile and I listen mainly to the Enya station on Pandora, classical's and Jazz. My vehicle was delivered to me last week. What a shock!!! My Samsung Galaxy S6 Edge produces a better bass sound quality that the piece of worthless stuff they put in the vehicle and called speakers. The enjoyability of a ride is always complimented by the ride's audio system. This is such a disappointment!!! All the false buzz about the meridian speakers sound on the range rover is plain total baloney. I am so disappointed and I am now thinking of selling the car.Also, the entire incontrol app is total nonsense. There is no usable app amongst the 6 or 7 apps thereon.The horrible audio and incontrol app system aside, the car drives well. Its a Range Rover!</t>
  </si>
  <si>
    <t xml:space="preserve">Lindy Friedman </t>
  </si>
  <si>
    <t>Discovery Sport 2016</t>
  </si>
  <si>
    <t xml:space="preserve"> I never envisioned myself in a Discovery Sport, until I drove one. Originally I went to Land Rover totest drive the Evoque. I spotted a white and blackDiscovery Sport and basically, it was over for theEvoque. I had previously readabout all the "issues" with the Discovery and found not one complaint to be true. I had notrouble with acceleration or rough starts.All questions and concerns were answered andreviewed with the salesperson. One test drive,in the rain, was over 2 hours long. I wanted to drive the vehicle in bad weather. Incredible response to the road in the pouring rain.I could not be happier with my Discovery Sport.</t>
  </si>
  <si>
    <t xml:space="preserve">Randy Gorman </t>
  </si>
  <si>
    <t>Beauty truly is only skin deep</t>
  </si>
  <si>
    <t xml:space="preserve"> We upgraded from a LR4 to the 2014 RR a couple of years ago for the upgraded interior and because my wife really liked the looks of the vehicle. We had problems right out of the gate when the instrument display was defective and it took three trips back to the dealer to finally get it fixed. Then after about a year a vibration developed in the steering associated with a noise from the front end during turns. Again 4 trips to the dealer who said it was the differential, then the transfer case, then when it was still not fixed they declared it "normal" and would do nothing further. An "engineer" from Land Rover came and drove it for ten minutes and said the same thing. We threw in the towel and just traded it in for a loaded Ford Explorer with all the features and then some for half the price. Would avoid this brand, they don't stand behind their product and the dealers tend to have a monopoly in their areas and have no incentive to treat you well.</t>
  </si>
  <si>
    <t xml:space="preserve">bethannsw </t>
  </si>
  <si>
    <t>Money Pit</t>
  </si>
  <si>
    <t xml:space="preserve"> This car is a money pit. Bought it as the only car for our family of 4. Fabulous in snow, but bad for your wallet. $3000 to repair massive coolant leaks, new fuel pump, ball bearing (??) needs replaced amongst other things. Check engine light is on and vehicle is shaking and barely running. I've only had it 2 yrs and it has 70K miles on it. There should be a large law suit filed against Land Rover for this vehicle as it seems to have the same problems and even the Land Rover dealerships tell you it's a horrible car. Shame on you Land Rover!</t>
  </si>
  <si>
    <t xml:space="preserve">Bob DeBenedittis </t>
  </si>
  <si>
    <t>Expensive Electronics Repairs</t>
  </si>
  <si>
    <t xml:space="preserve"> I've had this vehicle since May of 2011. Loved it until August of 2015 when electronic problems started. 1st the fuel gauge/range display would fluctuate from accurate to immediately dropping to E/0 miles of range, then go back and forth. When check engine light came on, time to get service. Only dealer could do the work and at about $3000. Two months later, seat belt and airbag warning light come on, back to dealer. Diagnosis: faulty sensor in seat, seat needs to be replaced at cost of $1600. Totally unacceptable, I'm looking to sell and get something more reliable.</t>
  </si>
  <si>
    <t xml:space="preserve">harndt </t>
  </si>
  <si>
    <t>Freeloser</t>
  </si>
  <si>
    <t xml:space="preserve"> What was Land Rover thinking?! I have replaced the engine, transmission, heater core, thermostat, exhaust plenum, rear window actuator (twice) and have had my car in the shop longer than I've been able to drive it! Land Rover will not take responsibility for this mistake of a vehicle. I was told the engine broke because the valves bent. They built the engine with "Interference valves" meaning they do interfere. If they are slightly off, the pistons will smash into them, causing them to brake- causing you to need a new engine. I only have 60,000 miles on mine and have spen more repairing it than I owe on it. Does anyone know of any class action lawsuits? Because I am on board. </t>
  </si>
  <si>
    <t>Sorry I did not buy another BMW</t>
  </si>
  <si>
    <t xml:space="preserve"> My BMW X5 was coming off of lease and I decided to be practical and buy an LR2 - a 2008 "leftover". I previously owned a Discovery and a Range Rover (no problems with these). After 650 miles, the LR2 started to burn oil. The dealer's shop said they could not find the problem. After 1700 miles it started to burn oil again. The car is in the shop for a week as they take the engine apart to find out why it's burning oil. Not happy with this lemon. My BMW has 56000 (3 years old) and NO problems ever. I have opened a case with LR and have demanded they take the car back. So much for being practical!</t>
  </si>
  <si>
    <t xml:space="preserve">doc1899 </t>
  </si>
  <si>
    <t>Let's try this again!</t>
  </si>
  <si>
    <t xml:space="preserve"> First I would like to apologize to anyone who purchased a Range Rover based on my first review. I should have waited more than a month to write it. I'm actually on my 2nd 2010 RR HSE because I had way too many issues with the first one. My dealer was kind enough to get me into a new one with no hassle. HOWEVER- I've owned the second vehicle for a little over a week and it has already been back to the shop for an equipment failure. I fear that 90k just went straight down the drain. </t>
  </si>
  <si>
    <t xml:space="preserve">Totally disappointed </t>
  </si>
  <si>
    <t>Totally disappointed</t>
  </si>
  <si>
    <t xml:space="preserve"> I loved the looks of the SUV. But the maintenance is terrible. New brakes and Rotors at 22,000? Never before in a vehicle Have I had this happen and then New tires needed at 28,000. I was Told that I got the average life out of brakes and Max out of Tires. I had problems with air noise and with the front end steering from day one. I have traded car for BMW that has showed me a Rover is not the way to GO. Very disappointed in the up-keep of this SUV. Glad to no longer be an owner of this SUV.</t>
  </si>
  <si>
    <t xml:space="preserve">Jay D. </t>
  </si>
  <si>
    <t>Free at last!</t>
  </si>
  <si>
    <t xml:space="preserve"> At first I loved this car but as with many love affairs it wasn't long before the honeymoon was over. We did everything we were supposed to do to take care of this car but despite that it still was a nightmare. If it wasn't one thing it was another. Very expensive to repair and LR's customer service isn't very good (understatement). We were also told by them to trade it in before it was too late and that's exactly what we did. We are now proud Toyota owners. If you have one and it hasn't given you any trouble it won't be long before it will. GET RID OF IT! If you are thinking of buying one, STOP! </t>
  </si>
  <si>
    <t xml:space="preserve">PeterJ4 </t>
  </si>
  <si>
    <t>A total lemon</t>
  </si>
  <si>
    <t xml:space="preserve"> Leasing this car has been an absolute nightmare! From the brakes to the electronics, from the sunroof to the stereo, everything on my vehicle has needed to be repaired. LR North America rushed this vehicle to market and consumers have paid the price. Totals lemons! Land Rover could learn a lot from Honda about customer service and customer retention. Would- be Land Rover owners, BEWARE! My warranty just expired and LR refuses to fix my defective sunroof even though this is known to be a common defect.</t>
  </si>
  <si>
    <t xml:space="preserve">Greg Barsamian </t>
  </si>
  <si>
    <t>My dream has turned into a nightmare!</t>
  </si>
  <si>
    <t xml:space="preserve"> I am a long time Lexus owner, both SUV and sedans, and stepped into a Range Rover Sport three years ago. Honestly it was the most exciting car I had driven. It is fast, handles like it is on rails and is good looking. So in 2015 I decided to add to my collection with the new HSE. I decided to go for the supercharged 6 for fuel economy since I live in Los Angeles and I am not towing anything. The car is very good looking and I have no issues with the interior finish but I did have an annoying rattle that the dealership can't seem to find and stop and the electronics have frozen up several times and I needed to turn off the car to reboot. Additionally, it takes 1-2 minutes when you start the car to initialize everything so don't try multi-tasking until the car is good and ready. For example, there is no chance of turning down the volume on the radio while activating your seat heaters while backing up. By the way you will do that more than you think.But the worst is my transmission has gone out three times and on the cars first birthday it got a brand new transmission. Isn't that special. Okay now 10 days after getting the new transmission, I pulled into a restaurant and couldn't get my car out of drive!! It literally wouldn't shift into any gear except Drive and I had to shut the engine off to put it into Park. Bravo the new tranny lasted almost 2 weeks. So ask yourself why are you buying the car?? You will look hot on your way to the dealership or being towed on a flatbed.</t>
  </si>
  <si>
    <t xml:space="preserve">K. Popolani </t>
  </si>
  <si>
    <t>Best SUV ever</t>
  </si>
  <si>
    <t xml:space="preserve"> Purchased Aug. 2013. The car is still under warrantee I can't talk maintenance costs but it's so fun to drive. Comfortable, smooth and peppy. Trunk space storage is small but you can put the back seats down. Gas mileage is good as well. I'm getting 26-28 MPG on the highway and about 19 locally.</t>
  </si>
  <si>
    <t xml:space="preserve">t Ted Bullard </t>
  </si>
  <si>
    <t>Sexy, multi functional SUV</t>
  </si>
  <si>
    <t xml:space="preserve"> I own the premiere top of line 4 door model and am very happy with this vehicle. The exterior is flawless, tires still have 20 miles left after 47000 plus. The ride is smooth as silk, acceleration is great for 2.0 turbo, incredibly quick thru 120 mph then the 4 cylinder shows up. Wind and road noise could be better but still impressive. Leather interior makes you go WOW...solid functional components throughout cabin. STEREO has 850 watts with 18 great speakera and subwoofer heard thru a Meridan system. Any and all capabilities of music choices. Navigation is awesome. Off Road capabilities will match anything as it is a LandRover. Heated front and rear glass...heated steering and seats...you name it, this vehicle has it and all is top notch. Only been at dealer for regular maintenance. Of course thats pricey...but they check it over so well. Ive owned many brands of vehicle...Toyota..Chevy..Ford..BMW...Mercedes...Lincoln...Hyundai...Jaguar....this Evoque is as good as any and turns heads of all ages. VERY SATISFIED.Sold vehicle in May of 2016.. $32K.Very satisfied owner.</t>
  </si>
  <si>
    <t xml:space="preserve">Mickey </t>
  </si>
  <si>
    <t>Failed from 2nd week and no repair</t>
  </si>
  <si>
    <t xml:space="preserve"> Dealer does not know how to repair the car. The car failed after the 1st week I purchased it, then it went in and out from the shop for the following 4-5 months. It should have rang a danger bell when we found out that the dealership was over 60 loaner vehicles. They kept replacing the back up camera when the entire electrical system would shut off. After I asked if they had tested the cameras they removed, I got blank look and they said they did not know what do to. They always have to wait for a technical adviser from headquarters to tell them what to do. Battery error signals showed up and the dealership did not know what to do except blame us that we must be driving very short distances (not true) after 2 weeks they decided to change the battery. Remember the Lemon Law if you are in California.</t>
  </si>
  <si>
    <t xml:space="preserve">Armand B </t>
  </si>
  <si>
    <t>Monster powerful SUV</t>
  </si>
  <si>
    <t xml:space="preserve"> This is my first Ranger Rover supercharged V8 . it's an awesome super smooth powerful SUV I ever owned. I had every type of fine cars &amp; SUVs but nothing like this V8 Supercharged monster. I would consider an upgrade to full size long wheel base Range Autobiography in the future. I don't think I could go back to the US or German made SUV again.</t>
  </si>
  <si>
    <t xml:space="preserve">John Harrison </t>
  </si>
  <si>
    <t>My new Range Rover Sport</t>
  </si>
  <si>
    <t xml:space="preserve"> Great car, overall. It really is. Although, there are a few issues that you must contend with before entering into a lease/purchase. I have had an Audi before and I felt its infotainment system was bad. Well, nothing quite prepares you for the system in the current Land Rover/Jaguar range. It is quite simply, the worst I have ever encountered. So bad that the dealership were open about it and didn't even bother to go through it. The in-control offers new potential, but the screen resolution is dire and the traffic overlay in the GPS is simply laughable. I knew more about upcoming apps than the dealership did, and they are still woeful. Why Land Rover decided to do it alone is beyond me. They should have teamed up with apple or android for their far superior app service. I simply use my own maps for long distance driving, which is a bit of an annoyance since I put out 75k for a car, who's entertainment system is worse than a 2011 Jetta (another car I owned).The app store is a joke, they have nothing in there that people actually use. All the fanfare about an app that allows you to conference call in the car...really? Despite the fact that LR have put a ton of money into a new research facility in Oregon, it couldn't come soon enough. justDrive is a better alternative to using your phone, but it saps data and is clunky. It tires to filter all your functions into one easy application, but fails in poor quality graphics, and bad overlay. It also requires continuous cell coverage, which can be problematic when heading into the tundra. Sadly its inhouse sat nav is just not up to snuff, and has been around for years, but its stubbornly holding on. Last gripe on the tech front, is the screen size, camera quality and safety features. The guys at Land Rover should hire whoever designed the new Volvo XC90. That is what I call a car of the future. Amazing camera quality, and infotainment system. Why my car doesn't have a hotspot connection is beyond me. Most do these days, and its not exactly cutting edge technology. As for the sound system, I also opted for the base, which is piss poor. You have to turn the sound up really high to actually hear it, and there is no bass to speak of. I had the base sound system in the Audi and it was amazing. Onto comfort, it did take a while to break in the seats, but they are lovely now. It is hard to find a comfortable position for my arms, especially when driving longer distances. The door frame is eventually to high, and the door ledge is always to low. They should do away with the arm rest, its tiny, and is just an irritant. I always put it up and don't think I have ever bothered to use it since I got the car. The center bin, although large, is not easy to access, its so deep things get jumbled around. There is no space to put glasses, cell phones and cups in the center console. Space really is a premium up front. Now the first world gripes are out the way, the car is fantastic off the line. No real lag, and you pop it into sport mode if you need a quick entrance into traffic on the freeway, and it just goes like the clap. Worth every penny, and infotainment let down at that point. I have used it for some winter driving, and its 4x4 system is great. I couldn't have felt safer in this car. It just reads every inch of the road. No joke, its constantly adjusting to the conditions, and I was able to blaze past people doing 15 mph when the snow hit. Yes the ride is a little stiff, and you feel every bump, but I think that puts me more onto the road. A great feeling. It is well insulated and easy to reach the important buttons, climate and radio. Now, for reliability, It has been in a few times, but that was down to me thinking it was broken, rather than it actually was. Some concerning issues that Land Rover should fix is the hill roll. Most if not all cars stop the car rolling back on a steep incline. At a stop light or whatever. Not the Range, it slowly releases every 5 seconds. I took it in, and I was told that is how the car works, but ever since it has gone in, it doesn't release on an incline. Very strange. The other issue is with the cruise control. While you can set it, it is slow to adjust and you can get stuck trying to slow down. Best thing to do is to cancel the program and reset it at a slower speed. It is dangerous in its current set up. When going down a hill, on a normal highway I have noticed that the truck speeds up and never holds at a constant. The Audi never did that, and always held the car at the chosen speed. Again, I was told that it is like that and now it seems to have gone away when they had their top tech take a look. Since I have not had a full service, it would be unfair to talk about the price, or issues. I would note that for a car this price, there are a few things lacking. And some areas of real improvement. I would consider a new one in 2 years but I some serious improvements would have to be made for that to happen, from sales to service</t>
  </si>
  <si>
    <t xml:space="preserve">chene91@gmail.com </t>
  </si>
  <si>
    <t>Don't Buy!</t>
  </si>
  <si>
    <t xml:space="preserve"> What a nightmare so far owning my 2013 Land Rover Range Rover Evoque!I am just shy of 2 months owning the vehicle for 3 years and oh my what a terrible experience I have had with the car. The car is also nearing 40,000 miles. So far what has gone wrong with the car: @ 07000 miles the radiator started leaking coolant@ 11000 miles both front wheel arch molding popped out needed to be replaced. @ 12010 miles Engine check light on, sensor replaced@ 12005 miles Engine check light on again (yes the very next day) said the crankshaft/piston was not working properly, had to get it replaced.@ 13000 miles tail lights started to fog up, both tail lights replaced@ 18000 miles head light not working, replaced headlight@ 21000 miles same head light not working again!@ 25000 miles power lift gate stopped working, reprogrammed. @ 28000 miles engine check light on, turbo failed, brand new turbo was replaced. @ 30000 miles rear wheel arch molding came loose again replaced new@ 33000 miles car says coolant level low, topped of coolant@ 35000 miles car says coolant level low again! This time replaced brand new radiator@ 38000 miles car says coolant level low, topped of coolant@ 38500 miles car says coolant level low, topped of coolant@ 39500 miles car says coolant level low, dealer saying was leaking coolant! replaced piping / seals@ 39505 miles (yes the very next day) airbag light came on!@ 39700 miles (today) the infotainment console is not turning on! I'm sure I'm missing out on a whole lot more times I had to visit the dealership! but on paper that's 17 times to the dealership for faults and repair! if you average it out that means a trip to land rover dealership every other month! talk about reliability! after the warranty expires I must sell the vehicle because of all these problems! A very bad bad experience on my first new car! At least the dealership didn't have a bad attitude with whole situation! or else I will be very angry!</t>
  </si>
  <si>
    <t xml:space="preserve">Jeffrey Audet </t>
  </si>
  <si>
    <t>Solid Performer</t>
  </si>
  <si>
    <t xml:space="preserve"> Have had very few problems with this SUV. Excellent towing ability</t>
  </si>
  <si>
    <t xml:space="preserve">J. Cardenas </t>
  </si>
  <si>
    <t>Review of 2016 LR4 Landmark</t>
  </si>
  <si>
    <t xml:space="preserve"> Purchased a 2016 LR4 Landmark Edition - great package ! Equivalent to the HSE LUX but a big savings. My wife's car and see loves the space, visibility, and safety. Not as peppy as the old 8-cyl LR4 but will do. Could use a little more leg room and rear seats don't recline. Compared with previous model of Audi Q7, BMW X5, Mercedes, and even 2015 Range Rover Sport and she liked this better.</t>
  </si>
  <si>
    <t>Horrible Reliability and Service</t>
  </si>
  <si>
    <t xml:space="preserve"> Dealerships has had it for the last month and a half trying to fix multiple problems. In the last 4 months it hasn't started about 40% of the time I've had it in my possession. The last two times I have picked it up from the dealership after they have stated they fixed the problems, I've had problems with in one day. Customer Service at Land Rover North America is horrible and won't return phone calls. They also don't provide a rent car when they keep it for weeks at a time.</t>
  </si>
  <si>
    <t xml:space="preserve">hassler1 </t>
  </si>
  <si>
    <t>LR3 does not work-stay away-it is unsafe</t>
  </si>
  <si>
    <t xml:space="preserve"> If you purchase a $54,000 car, you would think it would run. In 10 months, it has stalled at least a dozen times, died and been towed to the dealer twice, locked out of the car with keys in hand in a snow storm, because electronic keys are faulty (twice) try to find the place to insert key - it is covered with plastic and you must rip off molding. I have owned numerous cars and have had more problems with the 2005 LR3 then all combined. When we bought it, we loved it for 1 month, then reality struck and the car is unsafe to drive by anyone and after all these headaches the dealer offered me $25,000 as a trade in on My $50,000, 10 month old LR3 Stay Away at all cost! </t>
  </si>
  <si>
    <t xml:space="preserve">Bob </t>
  </si>
  <si>
    <t>In Love with LR4!</t>
  </si>
  <si>
    <t xml:space="preserve"> Authentic SUV impervious to road and weather conditions providing secure, comfortable ride for both driver and payload of either 6 additional passengers with seats up or spacious cargo with seats down. The 2016 is our 5th successive LR purchase/lease in USA following my wife's early childhood addiction to the LR Defender acquired while traveling through Asia.</t>
  </si>
  <si>
    <t xml:space="preserve">luckyhit </t>
  </si>
  <si>
    <t>A real stinker</t>
  </si>
  <si>
    <t xml:space="preserve"> This car is one to avoid. New or used avoid buying this one. I know it looks great but don't be fooled. It will not last. In 23 months of ownership the car was in the shop 10 times for repairs. The last repair was replacing the fuel pump and the dealership telling us there were no parts available. Our car sat for almost a week before they could locate the parts. Not only that the dealership advised us is was okay to keep driving it with the check engine light illuminated....can I say daah! Believe us do not buy this car.</t>
  </si>
  <si>
    <t xml:space="preserve">Susan DeGroot </t>
  </si>
  <si>
    <t>This is an awesome car and goodlooking</t>
  </si>
  <si>
    <t xml:space="preserve"> Nothing. Solid and stable with very little repairs. Mostly maintenance.</t>
  </si>
  <si>
    <t xml:space="preserve">Ted </t>
  </si>
  <si>
    <t>Looks great in the shop!</t>
  </si>
  <si>
    <t xml:space="preserve"> Transmission failure, suspension failure, rear differential replaced, water in front head lamp, water leaking into cabin from sunroof, water collecting in floor boards, e-brake failure, right rear break 'shattered', leaking oil from oil filter connection, recalled gas tank, faulty coolant indicator. That's 12 issues in a little over a year of ownership, and there are other smaller issues as well. If my LR3 qualified for the Lemon Law (under 15k in mileage) I'd return it. Given previous issues with the Discovery I would not spend money on a Land Rover again. The quality is just not there. At this moment it's being fixed again, then it will be traded in, not for another LR.</t>
  </si>
  <si>
    <t xml:space="preserve">J. Jackson </t>
  </si>
  <si>
    <t>Buyer Beware (!)</t>
  </si>
  <si>
    <t xml:space="preserve"> Absolutely do not consider purchasing this vehicle. I purchased in DEC 2015 with app. 35k miles. I was unaware several repairs had already been made. The vehicle required major engine work in JUN 2015. The vehicle completed stalled while parked and I was stranded for 3 days our of state. It then stalled with zero electric while I was driving less than a couple of weeks later and after over a week and a half is still in repair at dealer.</t>
  </si>
  <si>
    <t xml:space="preserve">Virginia </t>
  </si>
  <si>
    <t>Not Worth The $</t>
  </si>
  <si>
    <t xml:space="preserve"> Traded in my BMW X5 (8 Cyl) ...and totally regret it. I paid $85,000.00 for my Range Rover, I had extras installed in addition to fully loaded. I have had my vehicle for 2 months and I am already having problems with it. I do not recommend this vehicle, unless your not looking for reliability. I am very disappointed. </t>
  </si>
  <si>
    <t xml:space="preserve">Listen2reviews </t>
  </si>
  <si>
    <t>DourResearch</t>
  </si>
  <si>
    <t xml:space="preserve"> I bought what I expected to be a quality car, it is not! Wonder why the company has changed ownership 3 times??? They can't fix their cars, and won't hire good mechanics, or service people. The car started to have electrical problems, blackouts, being stranded, suspension, and under warranty were supposedly fixed, but thye continued! and I've been stuck with innumerable bills.Dealer says things happen... Their service department is horrible, and the interior quality competes with kia, maybe! VERY EXPENSIVE to maintain, and getting parts is a pain.</t>
  </si>
  <si>
    <t xml:space="preserve">Javelin </t>
  </si>
  <si>
    <t>Excellent SUV for long Road Trips</t>
  </si>
  <si>
    <t xml:space="preserve"> Not long after we got our LR2, we took a long road trip from Missouri to Nova Scotia(Canada). No problems to report here and that was about 3k miles of road. Our second road trip took us from Missouri to the west coast Seattle, Washington area and up to Vancouver, BC, Alberta, Saskatchewan, Manitoba, Canada. Coming back to the US through North Dakota and back to Missouri - the trip took 5600 miles! No problems to report whatsoever. This SUV can accelerate when needed even with full-cargo in the back and four occupants; eg, coming out from a Rest Area and into traffic. The braking is excellent. I really enjoy this car's performance; when it's 100F outside and you have the AC on at full blast, I don't see/feel any noticeable engine performance degradation or lag...the car just go. Reliable SUV from personal experience.</t>
  </si>
  <si>
    <t xml:space="preserve">landog2 </t>
  </si>
  <si>
    <t>2012 LR4 poor reliability, poor dealer support</t>
  </si>
  <si>
    <t xml:space="preserve"> At 7000 miles, major control module failed. TATA\Land Rover refused to pay for loaner vehicle and can't figure out what is wrong with the truck. I've owned over 15 Land Rovers. This is my last. Indian ownership has not improved Land Rover's poor reputation for reliability. </t>
  </si>
  <si>
    <t xml:space="preserve">Never Again! </t>
  </si>
  <si>
    <t>No Value For The Price</t>
  </si>
  <si>
    <t xml:space="preserve"> I will never buy another Land Rover product again. At 57,000 miles I had to have the engine replaced (past warranty but got it "comped" by the dealership, thankfully!). Now at 58,000 miles I have an O2 sensor that is out and an ABS problem AGAIN! The ABS problem has been looked at 3 other times. Additionally, it has had new brakes at 40,000 miles that now continually squeak. The fold out seats in the back continually squeak and the gas tank door has broken at least 5 times. Now the CD player is broken and we have had to replace the front left headlight (which seems to be a recurring problem with a lot of the reviews I have read. It will be someone else's problem after this weekend!</t>
  </si>
  <si>
    <t xml:space="preserve">C Harper </t>
  </si>
  <si>
    <t>Super Charged Range Rover</t>
  </si>
  <si>
    <t xml:space="preserve"> The at certain times during the day the sun reflects terribly off of the chrome piece on the center console. This piece should be wood or blamed out.</t>
  </si>
  <si>
    <t xml:space="preserve">BBN </t>
  </si>
  <si>
    <t>Very Happy I got this</t>
  </si>
  <si>
    <t xml:space="preserve"> Got this car (a loaner with 700 miles on odometer) a little less than a month and drove under 1000 miles. So far, like the car very much. Got SE model with Climate package, Navigation and 11 speaker upgrade. Got the 19" inch alloy wheel (without extra cost). Things to like - Handling is excellent. All around visibility is very good. Side mirrors are the best I ever had. Seats feel firm and nice. Feels very spacious inside. Overall material quality has the luxury feel. I drive to work 16 miles each way - 8 miles highway and 8 miles local. Getting 30-34 MPG combined without A/C. 27-30 MPG average running a/c. 25-28 MPG with family of 4 and running a/c. So, much better than the 20-26 MPG listed. Engine is very smooth except when accelerating very suddenly. Radio / speakers are fantastic at higher volumes and with HD stations. Things not to like - The rear hatch feels flimsy. The panel below the glass squeaks a bit. No CD player. Radio is just OK at lower volumes. Rides a little truck-like. Other thoughts - Should suggest getting the higher trim level HSE to get many of the fancy features. SE does not get front fog lights. Wish it did.</t>
  </si>
  <si>
    <t xml:space="preserve">Max </t>
  </si>
  <si>
    <t>Luxury Name with Hyundai feel</t>
  </si>
  <si>
    <t xml:space="preserve"> This car overall is great but when i bought a land rover i just expected more. I know it is the lower end of the spectrum but i still expected everything my sister has in her Sonata. First thing no blind spot warning, we were told it was because we got the third row seats and they could not get the wiring in. Got the black package but the material feels cheap and every so often it will pop out of place and i have to push it back in. A lot of squeaking, cant change to preset from the steering wheel.</t>
  </si>
  <si>
    <t xml:space="preserve">Lee </t>
  </si>
  <si>
    <t>Everything but the Acceleration</t>
  </si>
  <si>
    <t xml:space="preserve"> I have had my Discovery since December 2015, and while I absolutely love the look and comfort the acceleration is horrible. I actually thought something was wrong with the vehicle after a few weeks of having it. I wish I had given it a longer test drive before purchasing.</t>
  </si>
  <si>
    <t xml:space="preserve">Janis Abel </t>
  </si>
  <si>
    <t xml:space="preserve"> It's a great SUV. Perfect size. Handles great and a pure joy to drive . I have owned many SUV in the last 20 years and the Range Rover is far the best !</t>
  </si>
  <si>
    <t xml:space="preserve">Shaun B </t>
  </si>
  <si>
    <t>D I S C O F E V E R</t>
  </si>
  <si>
    <t xml:space="preserve"> I've had this vehicle as a lease for 8000 miles now. Everything has been fabulous. Drive is great and very luxurious.</t>
  </si>
  <si>
    <t xml:space="preserve">Lars </t>
  </si>
  <si>
    <t>Organic Luxury</t>
  </si>
  <si>
    <t xml:space="preserve"> 2016 LR is in its last model year (purchased landmark edition). Driven 5K miles so far. No issues. Looked at new Q7 and XC90, and Mercedes GLS. Didn't test drive X5. GLS was too expensive and felt like a boat. XC90 had a noisy engine and road noise and marginal 3rd row seat capacity. Q7 was nice but 3rd row was horrible and almost too much tech and we didn't care for styling. Visibility was good in XC90 and marginal in Q7. So why the LR4? Visibility and ride height are awesome, engine quite and transmission super smooth, acceleration surprisingly adequate, road noise and ride comfort superior. Though body roll exists, tires feel planted. 3rd row has great leg room and seat height comfort. 2nd row, though not adjustable, 3 adults can sit shoulder to shoulder and comfortable. Navigation input outdated, bit slow, but functions very well overall and I use it quite a bit. Enjoy having easy to use knobs and buttons. Meridian sound good but not superior. Auto high beams work very well. No climate control sync. What are the two most important safety factors based on IIHS website? Weight (5600 lbs) and SUV. This machine hauls the 4 kids, wife and gear in what I like to call "organic luxury".</t>
  </si>
  <si>
    <t xml:space="preserve">Hugo Chavez </t>
  </si>
  <si>
    <t>Overall good first impression</t>
  </si>
  <si>
    <t xml:space="preserve"> If top of the line electronic interface and logic controls are important to you, look somewhere else. The car ride and comfort are great. The diesel engine has great torque and passing power making general driving for an SUV of this size enjoyable. The cabin has premium materials and the seats are comfortable. The stock sound system is cheap and only good to listen to the news reports and football games (which is what I need it for). If you are an audiophile you should upgrade to the max. The touch screen is at least 2 generations behind and the interface is clunky and poorly designed. I generally navigate using Google Maps and will continue to do so. Land Rover should promptly update this shameful interface.</t>
  </si>
  <si>
    <t xml:space="preserve">trburton </t>
  </si>
  <si>
    <t>Freelander Lemon</t>
  </si>
  <si>
    <t xml:space="preserve"> I babied my Freelander for 55,000 miles. Not a scratch. Never replaced Rotors &amp; replaced pads only once. Loved the handling &amp; snow traction (800 miles from TN to DC &amp; back in 8 inches). No problems until transmission started slipping at 45,000. It was replaced under warranty. Engine made noise when I picked it up at Dealer. Noise continued in cold weather at startup. Dealer said "not to worry". In August noise started &amp; engine disintegrated</t>
  </si>
  <si>
    <t xml:space="preserve">Edward </t>
  </si>
  <si>
    <t>2013 rrs hse</t>
  </si>
  <si>
    <t xml:space="preserve"> Owned 2013 since new! Have had zero problems. Expensive to own of course its a range, oil $200 brakes rear $600 fronts 1k but if you take care of it you wont want another suv.</t>
  </si>
  <si>
    <t xml:space="preserve">Stacye </t>
  </si>
  <si>
    <t>Bluetooth Nightmare</t>
  </si>
  <si>
    <t xml:space="preserve"> I have had nothing but problems with the Bluetooth feature in this car! I have had the Evoque to the dealer more than once. I have also changed out my phone thinking it was the phone. The dealership told me they can't find anything wrong yet I have read all over the internet I am not alone. I do a large part of my business on the phone and this is truly unacceptable.</t>
  </si>
  <si>
    <t xml:space="preserve">Dave P. </t>
  </si>
  <si>
    <t>Bought for the third row</t>
  </si>
  <si>
    <t xml:space="preserve"> Bought this primarily for the usable third row. At the time no other vehicle had one like it. We were moving to an area where a vehicle able to haul 7 adults comfortably in any weather or terrain was useful. Other than that I feel the vehicle was overpriced, definitely unreliable until it had been in the shop for four months fixing everything wrong with it from the factory. Luckily that was under warranty, after warranty is gone you can bet on dropping a couple grand a year easy on maintenance if not more. Break jobs which it needs frequently because the damn thing is so heavy are very expensive if your not mechanically inclined enough to do your self which I am not. Overall it was an overpriced tank I put around my family to keep them safe, it did that but I would never buy another one. There are too many lower priced and more reliable alternatives available today.</t>
  </si>
  <si>
    <t xml:space="preserve">Bagman </t>
  </si>
  <si>
    <t>Luxury economy suv</t>
  </si>
  <si>
    <t xml:space="preserve"> The rrs diesel so far is very enjoyable to drive. Very comfortable ride and seating is also comfortable. The fuel mileage and range with the diesel is terrific with good acceleration and torque. My biggest complaint with the car is the primitive electronics! For an $ 80,000 care Land Rover should be ashamed of the infotainment system. If you went to a Honda CR-V or Ford Escape for 1/3 of the price you would have much, much better systems.I still love the fuel mileage that the diesel give me. The ride, handling, and comfort are excellent. Cost of service visit is ridiculously high! The nav/entertainment system is inferior to almost any vechicle on the market. I think that it may have been updated for 2017.</t>
  </si>
  <si>
    <t xml:space="preserve">Bob Hope </t>
  </si>
  <si>
    <t>Disco</t>
  </si>
  <si>
    <t xml:space="preserve"> has tons of problems, everything and anything can break at any given moment.</t>
  </si>
  <si>
    <t xml:space="preserve">Kerry </t>
  </si>
  <si>
    <t>Don't buy this car!!!</t>
  </si>
  <si>
    <t xml:space="preserve"> This car is a death trap. It has been in the shop more than in my driveway. Too many electrical issues to speak of. Bluetooth replaced and still works when it wants to. Navigation is by far the worst I have ever seen. Oh yeah and the whole shutting down while you are driving on a major highway and locking up for no reason thing. I took it in for the same issue with wanting to stall since the first week I drive it off the lot. I was given the car back numerous times with the "We couldn't find anything" speel every single time. It has now been put back in the shop after the 5th or 6th time only now it completely shut off while driving. Then there's the random throwing itself into park and shutting down while trying to pull into my driveway as well. I can go on all day with what a piece of garbage this almost $50,000 vehicle is. The customer service is a joke as well. You will bring it in and won't see it sometimes for weeks. They will lie about not having a replacement vehicle for you to drive and whether you have an appointment or not you will spend a minimum of 4 hrs there. However if for some insane reason you do buy this joke of an suv, when you bring it in take a look around and watch how many cars get pulled up to service while you are there. Some with 13 miles on them not 13000 but 13!!! Too many to count came through and when speaking to the valet they said more cars in service than on the lot. So there ya go. I hope whoever is thinking about buying this pos looks at all the horrible reviews and goes to toyota and gets a real suv.</t>
  </si>
  <si>
    <t xml:space="preserve">mike Marshall </t>
  </si>
  <si>
    <t>Bought this junk to prove my daughter wrong 4/8/17</t>
  </si>
  <si>
    <t xml:space="preserve"> Admittedly bought this 2006 RR with 135K miles in mint condition, 2 owners, proper maintenance ONLY because my 17 year old daughter is a car lover like her dad but knew RR's were horrible in quality and reliability and very expensive to work on. So, against my better judgement bought this RR. Within the first 2 weeks one of the front air suspension struts blew out. Cost $800 to repair. Basic oil change was $150. Front brakes due for replacement but British mechanic says CANNOT TURN RR ROTORS SO ONLY NEW ONES AVAILABLE. Got suspicious of this mechanic so took to my regular mechanic who simply put on after market brake pads, but still cost way less (still $250) than the $800 the "British Mechanic" repair shop was trying to soak me for. Rear view camera works about 25% of the time. SUV sits up so high with no running boards or handles on front pillar that very difficult to get in or out for us shorter people and puts heavy wear and tear on sides of both front seats creating upholstry tears and paint wearing off plastic trim parts that are very cheaply made. Even the rubber key was so worn it barely worked=poor design and material usage and they are $400 to buy and have programmed! After 2 weeks and $1000 in repairs with more to come on those expensive air bags suspension ($800 PER wheel!) I decided to sell it. After driving a 2001 Lincoln Navigator which was of average quality, I would choose the Lincoln for less expensive repairs for both labor and parts. I myself bought a 2008 Infiniti QX56 SUV with 119K miles and cannot say enough good things about this SUV in EVERY category. It is a FAR superior SUV to the RR in EVERY way (and all others that I tested/researched). The RR's are currently the "cool SUV" to drive thus my young daughter's lust for it but knew it was going to be a mistake as is the case with most English cars. (owned a 99 Jag XJ8 for 5 years=huge repair bills done all at under 69K miles!) Owned an 86 Bentley Mulsanne for a year just for fun but just after one minor repair it costs $2000, so got that out of my car loving system. English make some beautiful cars but some of the most unreliable and expensive to work on. Got disgusted with American cars as well despite trying to "be American, buy American" but quality still not where it should be at any of the Big 3. Finally broke down and bought a Japanese car, something I swore I'd never do as they have always been so UGLY but many have finally figured out how to actually make a car look nice looking. If you want a really nice HUGE comfortable, powerful, high tech SUV. Def. try the Infiniti QX56 with almost 400 ft lbs of torque it does zero to 60 in 7 seconds, rides like a big Cadillac sedan in the comfort area and lots of room for hauling things when needed. Even my 17 year old daughter loves it, esp. with the technology upgrade package (BOSE, Nav, rear view camera, rear entertainment) and the roar of the factory exhaust is quite nice as well. One of the nicest cars I've ever owned and have had almost 100 cars over the years. Stay away from RR's unless you want to spend a lot of time at the repair shop spending ungodly amounts of repair money. Heck, I don't even like the looks of it! Too top heavy on windows making it look like a "green house on wheels" and interior is WAY to small for serious Costco trips, minimal storage, many cheap parts at dash/console areas as well, esp for the high price that is charged when new. When driving it, it reminded me of driving something out of the 80's. Very outdated. Power is just average, esp. when compared to my former Lincoln Navigator and ESP. the Infiniti. And note** your car insurance will increase significantly compared to other same year or older SUV's like Lincoln Navigator being that RR's are so expensive to repair. I got a $600/yr increase in premiums "just because it was a RR" according to my AAA rep. Sold the RR within 3 weeks just to save my money and sanity! "It pays to be cool" but I ain't no fool! Sold the RR and got her an 2007 Infiniti FX35 which is also far superior to the RR in every way except the view height of sitting high in the RR.</t>
  </si>
  <si>
    <t xml:space="preserve">BostonRRS99 </t>
  </si>
  <si>
    <t>5 months and 5k miles (Updated 17k miles)</t>
  </si>
  <si>
    <t xml:space="preserve"> So Edmunds was nice enough to send me an email asking for an update on my 16' RRS and I thought, why not? I actually traded the RRS in after 14 months and 17k miles. Overall, I loved the RRS. Incredible performance, handled great, gas milage was 21, seating was great/comfortable, Meridian sound was spectacular and generally speaking, a joy to drive in all types of weather. On longer road trips the RRS was very comfortable. I have a son in college 500 miles away (round trip) who played football, so 10 times (over 2 fall seasons) we did the trip - best ride and the RRS loved to settle in at about 78mph; quiet as a church mouse and stuck to the road like a bad reputation. The only issue I had was squeaky brakes (yes, you read that right); the high pitched everyone looks at you type. After 4 trips to the dealer, they finally got an "upgraded" set of pads (at 14k miles) from the motherland that didn't squeak. This was incredibly frustrating experience as RR knows or knew they had this issue, yet made me go through the steps and time for what should have been resolved the first time. My only other gripes (one which was changed for 17's on) was the small infotainment screen and the lack of storage. I can't believe a vehicle of this size has such limited storage up front and the hatch was rather small (my wife's ML350 has more space in the back). The short version of the review - if you want an SUV that handles like a Porsche 911 (well almost), feels incredibly safe/comfortable, accelerates like a rocket ship yet can go anywhere in any weather - get a RRS. Oh and I traded mine in for a GMC Sierra Ultimate Denali - just needed something more capable at hauling stuff (see storage gripe) around yet was great on road trips.</t>
  </si>
  <si>
    <t xml:space="preserve">Jezabel </t>
  </si>
  <si>
    <t>After much deliberation, I'm happy with my Evoque!</t>
  </si>
  <si>
    <t xml:space="preserve"> I was looking at waiting for a 2018 Q5 or going back to a BMW X3 (I had had a 2011 and loved it) or an Evoque. I decided the X3 needs a refreshed look. The Evoque appealed to me because I wanted 4x4 to drive on the beach. I was a little skeptical about the mixed reviews I read, but I still wanted it. So I bought a 2016 with 12k on it that had been part of the dealers loaner fleet. I didn't want to pay full price for a new one in case I ended up not liking it. I've had it for three weeks and I am enjoying it. I don't have any kids and it's usually just me in the car. The back seat is tight, so it's not so conducive to car seats. After having the BMW X3 with tech package, I don't know that any car's navigation/entertainment will impress me. The way it operated with the joy stick was seemless and intuitive. The cockpit in the Evoque is uncluttered and easy to figure out. The response on the screen could be a little faster, but I am knit picking. It works fine. The navigation sometimes gets you very close to your destination but not quite there and says "you have arrived, navigation ended". But again, it's usually close enough to figure it out. I would not buy the car without blind spot detection (drivers assistance package) and any camera/parking sensors available. I had a hard time finding a 2016 preowned with it, but I was determined. Apparently the way it was packaged in that model year, a lot of people didn't get it. The blind spot from the rear pillars is significant so you need it. I didn't get the pano roof just because I was tired of looking and this car had everything else I wanted. I don't really miss it. I think passengers enjoy it more as it makes the back feel less clousterphobic. Pano roof was optional on the SE Premium for the 2016 model. It comes standard on the 2017 SE Premium. I did not like the standard wheel, I got the 19" split spoke. I got white with the lunar/ivory two tone seat and I love it. I had thought I wanted almond interior, but I love this. Gas mileage is poor. The gauge tells me i am getting 15-16 miles a gallon. Seats are super comfortable. Remote start from your iPhone is a cool feature. Takes a little more time than from a key fob, but it's fine. There is not a ton of room in the hatchback. They purposely have a bump out in the interior lining of the hatch to accommodate golf clubs. If you carry two sets of clubs, you may have to put part of the back seat down. The engine does shift a little differently than I was used to but it's not bothersome. The "waistline" on the car is high which is another reason cameras come in handy. I'm enjoying the car. I like that it's unique looking. Everything is starting to look the same. I test drove Mercedes GLC, Acura RDX, Lincoln MKC, Audi Q5. I did love the Q5, it was very fun to drive; but I wanted to get the Evoque out of my system.</t>
  </si>
  <si>
    <t xml:space="preserve">Jf </t>
  </si>
  <si>
    <t>Not comparable to a Land Rover LR4</t>
  </si>
  <si>
    <t xml:space="preserve"> No Light Space. .disappointing features</t>
  </si>
  <si>
    <t xml:space="preserve">Wes </t>
  </si>
  <si>
    <t>Good Looks Bad Execution</t>
  </si>
  <si>
    <t xml:space="preserve"> I have owned this car and put about 16,000 miles on it in that time. I fell in love with the way the car looks, its road presence and general cache. That is where the love affair ends. Actual gas mileage is abysmal, about 15mpg mixed driving. An NA V6 would get better mileage on a car of this size. The engine does have good torque and get up when the transmission is not getting in its own way so that you can merge or fight to the death on the 405 in intermittent traffic. The interior is very clean and no fuss, which I like, but it is a bit annoying. Since most things are digital, you have to pull your eyes off of the road to get anything done on the screen. I realize this is a trend going forward, but it is making people worse drivers, including myself in this confounded thing. The interior quality is appalling for a car of this price. Its on the level of older Korean cars, no joke. EVERYTHING squeaks, rattles or bangs. The center console creaks every time I accelerate, the rear bench rattles and squeaks on everything but the absolute smoothest road and the tailgate creaks over every speed bump or small rock. It is by far the best looking small SUV on the road, but after that, this package falls apart.</t>
  </si>
  <si>
    <t xml:space="preserve">eddie o'brien </t>
  </si>
  <si>
    <t>Worst car ever</t>
  </si>
  <si>
    <t xml:space="preserve"> I've owned three range rovers, why I'll never know, worst car on the road-fuel tank dropped out- electrical system bad, steering wheel was stuck in down position(like driving a go cart), car had to be towed 3 or 4 times-don't buy a range rover-they're crap</t>
  </si>
  <si>
    <t xml:space="preserve">Pablo </t>
  </si>
  <si>
    <t>Great suv</t>
  </si>
  <si>
    <t xml:space="preserve"> Great SUV for that people looking for good performance and luxury in a small compact SUV. It have power under the hood with the turbo charger!!</t>
  </si>
  <si>
    <t xml:space="preserve">Dave Pettingill </t>
  </si>
  <si>
    <t>Breautiful Velar That's Where It Stops</t>
  </si>
  <si>
    <t xml:space="preserve"> Our Velar came with paint distortions which took the dealership 3 visits to finally get resolved. We were promised that the car had voice activated navigation however very soon after taking delivery it did not have voice activated navigation. The car is equipped but Land Rover has not provided the software to make it work. You have to type on a screen in order to hopefully find the address you're looking for. Finally after two months a new software release was installed which provided "Go Home", "Cancel", "Navigate to previous destination", that's it. The car is beautiful, it's strong, and with the 380hp engine it really moves. We are hoping to get voice activated navigation, we use that a lot. Overall the dealership was a total disappointment, hopefully other dealerships in the nation will be better for this high end car!!</t>
  </si>
  <si>
    <t xml:space="preserve">Pat Q </t>
  </si>
  <si>
    <t>Looks Great But Doesn‚Äôt Work Great</t>
  </si>
  <si>
    <t xml:space="preserve"> I custom ordered a 2018 Range Rover Sport Supercharged Dynamic V8 in February 2018 and took delivery in late May of 2018. The vehicle looks awesome both inside and out. I test drove the V6 which was pretty unimpressive so I got the V8. Tons of power, fast and the exhaust sounds great. Now for the negatives. Nothing but problems with the electronics and infotainment system. Back-up camera did not work consistently. Visibility when backing up is limited using the mirrors so the camera is pretty much a necessity. It‚Äôs very nerve racking backing this thing up when the rear camera doesn‚Äôt work. One night the vehicle just would not start for about 20 minutes. A couple of times the Air Conditioner randomly decided to turn itself off. 3G WiFi frequently doesn‚Äôt turn on after starting the vehicle. I complained to the dealer and they had me bring it in for repair. They did a software update to the system to address the problems. After the update the back-up camera works most of the time - but still occasionally won‚Äôt turn on when I put the vehicle in reverse. After the update some new problems appeared that were not present prior to the update. The interior ambient lighting resets to the highest setting after the ignition is turned off - and sometimes the vehicle will randomly change my color selection to the white light setting. Radio presets on the lower touchscreen also developed a problem where they would appear for about a second and then disappear before I can use them. Other one off random glitches occur every couple of days. I contacted the dealer regarding the new problems and I was told there is currently no fix for them. Some sort of corrupt software problem that they are trying to sort out. The dealer put me on a list with other people having problems and will call when a new software update is available. Everyday is a new adventure in problems and glitches with the electronics. Do a quick search on the internet for 2018 Range Rover Sport Problems and it won‚Äôt take you long to see what I am talking about. It‚Äôs unbelievable that any brand new car could be sold with so many defects, let alone one in this price range. If I knew then what I know now, I would have bought another Mercedes or BMW. So bottom line, if you really want the vehicle doe to it‚Äôs awesome looks and performance, just be prepared to live with some glitchy electronics problems that Land Rover doesn‚Äôt know how to fix.</t>
  </si>
  <si>
    <t xml:space="preserve">Craig Hollaway </t>
  </si>
  <si>
    <t>Awesome ride!!!</t>
  </si>
  <si>
    <t xml:space="preserve"> This is an amazing vehicle with amazing features! Fun to drive and completely reliable!</t>
  </si>
  <si>
    <t xml:space="preserve">Peggy wiley </t>
  </si>
  <si>
    <t>Looooove this car!!!</t>
  </si>
  <si>
    <t xml:space="preserve"> This is the most luxurious and safe ride.Still love this car!!!</t>
  </si>
  <si>
    <t xml:space="preserve">RRS2TSLA </t>
  </si>
  <si>
    <t>RRS Supercharged Dynamic is a lot of hype</t>
  </si>
  <si>
    <t xml:space="preserve"> I like cars. I've owned some nice ones. I'm particularly fond of Rover since my grandfather owned the British Leland franchise in Victoria, Australia. But I've completely divorced myself of Land Rover after two very unfortunate experiences with an LR4 and a Range Rover Sport V8 Supercharged Dynamic. Here's my summary of main issues with the RRS; I Won't even start with my LR4 needing a new fuel injection system and transmission at 54K miles: The RRS is FAST!!! Like scary fast. And I don't mean that in a good way because the car is scary to drive fast. Edmunds track tested my vehicle at 4.2 seconds 0-60. But what good is a car that can't break quickly, feels like it's ripping itself apart, and can't handle around mild corners while accelerating or going fast. When accelerating in mine, it felt amazing, but I never felt confident that I could turn, swerve or break quickly if needed. So anxiety ensued with most of my opportunities to accelerate during daily driving. Second, the car's build quality is horrible for the price point. My vehicle rattled at the glove box, at the center console, in the driver and passenger seats, at the A pillar of the driver door, in the ceiling somewhere, and worst of all it rattled badly if I turned up the premium stereo. If you like luxury, you'll love how the RRS looks. But take it for a 10 minute drive and you'll be bothered that your nephews Toyota Carolla is quieter and doesn't rattle. Third issues was the breaks squeaked the day I bought the car and through a set of break pads (my wife's LR4 did the same through 3 sets of pads). Near $100K for a vehicle that sounds embarrassing pulling up at a stoplight. Not cool with me. Fourth and maybe most important, the myriad of issues I had with the car were well overshadowed by the HORRIBLE service experience at Land Rover Seattle. I could call about issues and they'd sometimes never follow up. I would complain about issues at multiple meetings and be promised follow up only to have nobody contact me. To be fair, the staff was pleasant. But when I purchase a $70K and a $95K+ vehicle from the same dealership I expect exceptional loyalty and customer service in return and that most certainly did not happen. In the end, I sold both my Rovers in the same month and took a massive loss on the RRS. Then I bought a Model S Tesla. And that car... well let's just say every issue I've pointed out is no longer and issue and I'll never own another vehicle but a Tesla.</t>
  </si>
  <si>
    <t xml:space="preserve">reviewer11 </t>
  </si>
  <si>
    <t>Issues</t>
  </si>
  <si>
    <t xml:space="preserve"> My wife and I bought our LR4 used with 44k miles on it. We have had it right at a month and it has been in the shop for three of those weeks with various issues. Brakes (we read the reviews and know that they are an issue already) oil dripping from under the engine, and the air suspension gave out on us on a road trip. When we took it to the our local dealership LR Austin, they told us that the brakes were after market that there was nothing they could do. We got them looked at elsewhere and they were in fact OEM and the exact ones the dealer installs. They told us the oil leak could not be found (even when there are drops of oil in out garage) and the suspension went out, can find prob?Junk</t>
  </si>
  <si>
    <t xml:space="preserve">hubcrvenazvezda@gmail.com </t>
  </si>
  <si>
    <t>Head gasket issues</t>
  </si>
  <si>
    <t xml:space="preserve"> Owned the car for a year, or tried to I should say. At 60K had head gasket issue, that the range rover only recommends to change the whole engine... 10K swap. This car is 80K new, it should not have these problems for amount of money you pay. Comfort and looks are great but re ability is awful. Stay away if you can as it is a money pit. They need to step their game up if they plan on competing.</t>
  </si>
  <si>
    <t xml:space="preserve">John from Arcadia </t>
  </si>
  <si>
    <t>Land Rover has been very diappointing</t>
  </si>
  <si>
    <t xml:space="preserve"> Initial quality was terrible.. just terrible. Do not believe dealer did anything to prep or check vehicle before handing if off to us. List of issues so far, after 200 miles: 1. Found unexplained loose clamp in engine bay 2. Wire hanging loose below undercarriage. 3. Rear cargo battery compartment cover totally broken. Nothing holding it closed. Major safety issue in my opinion. 4. Check engine light coming on for no reason. 5. DEF fluid low warning, should have been full. 6. Air conditioner only works on passenger side. 6. Infotainment system / Navigation was totally totally useless on first trip. Since cleared up but don't trust it. 7. Car shuts off when shifted to Park whether you want it to or not. 8. Impossible to check DEF, Engine Oil, or brake fluid levels in engine bay. 9. Panels in rear cargo area are very cheaply made. The Land Rover Discovery is currently at the dealer being worked on. Just very disappointed in the car. Will not buy Land Rover again.</t>
  </si>
  <si>
    <t xml:space="preserve">Garp </t>
  </si>
  <si>
    <t>My best car yet</t>
  </si>
  <si>
    <t xml:space="preserve"> After ordering my Autobiography, I waited a long 5 months (ridiculous) until collection day. After having finally received the vehicle, I can say I am truly impressed with the quality, ride, performance and design. Literally my only two minor complaints are that the rear seats are rock hard and after doing a six hour road trip, my back hurt compliments of the front seat. I never had that problem on my 2008 BMW X5. Perhaps the seats will break in over time. The second complaint was that I had to pay $650 to get a black Morzine fabric headliner. You get the same headliner in beige for free. After paying $108,000 for this vehicle, the headliner should have been Alcantara at the very least and preferably leather as on the big Range Rover Autobiography. That kind of short sighted decision by Land Rover to save a few bucks makes you feel a little cheated. You might want to reconsider that one Land Rover. But in the end, I love everything else about this vehicle and it is truly the best vehicle I've ever owned. It looks fast standing still and people are awed at the perceived and real high-end quality that this vehicle exudes. I never thought I would love the Driving Experience of another vehicle more than my BMW X5. The Range Rover Sport is that vehicle for me. I was a little concerned about what I've heard about supposed reliability issues but I sprung for 3 extra years of the Land Rover extended warranty, and I felt that warranty was a good value. So I feel confident that my experience with this Range Rover Sport will be a good one over the next seven years. I highly recommend this car.</t>
  </si>
  <si>
    <t>The Worst Car I Have Ever Had</t>
  </si>
  <si>
    <t xml:space="preserve"> This car is the worst car I have ever had. The gas mileage is not even close to as advertised. I am constantly fueling this car up and when I asked the dealer to help me he said there was nothing they could do that the car just gets bad mileage. I am sure your gas mileage statistics must be fraudulent. Worse off, the electrical system is also very poor and they are frequent battery drains which caused me to have to get my car jumpstarted. I cannot believe I still have a year left on this lease as this is the worst piece of crap and completely unreliable. I would never get a Land Rover again. Buyers beware.</t>
  </si>
  <si>
    <t xml:space="preserve">ray oscar </t>
  </si>
  <si>
    <t>Run...Do N0t Walk Away!</t>
  </si>
  <si>
    <t xml:space="preserve"> Constant Radiator Issues, hoses, heater core, bloeck leaking into coolant</t>
  </si>
  <si>
    <t xml:space="preserve">Robert Lisle </t>
  </si>
  <si>
    <t>Land Rover-A junkyard dream</t>
  </si>
  <si>
    <t xml:space="preserve"> I bought this truck with great expectations based on the reputation of Land Rover. I loved the style and luxury/utility aspect as well as winter driving. Only 2 years old and the radiator needed to be replaced then the manifold gasket, then the head gasket now the engine. 78,000 and the engine needs replacement. I have babied this thing spending thousands per year on maintenance and repair. This is a horrible vehicle to own and should fall under the lemon law. Don't be a sucker for a marketing strategy. </t>
  </si>
  <si>
    <t xml:space="preserve">DLC </t>
  </si>
  <si>
    <t>4 Rovers in - Best one yet!</t>
  </si>
  <si>
    <t xml:space="preserve"> The awesome wheels have a knack for easily meeting those pesky curbs. Get the Wheel Insurance if offered.</t>
  </si>
  <si>
    <t xml:space="preserve">Niten </t>
  </si>
  <si>
    <t>The King of SUVS - Diesel Power!!</t>
  </si>
  <si>
    <t xml:space="preserve"> Well let me start off by saying - I love the RR HSE TD6. Its a great vehicle, like the driving position very much. The interior is sheer class and the ambience in the cabin is first rate. Fuel economy is great given its size and its competition. The Merridien sound system is a must, as is the black pack. I also got the 707 wheels in 22"s and they make the car! JLR have some great new colors - I chose Carpathien Grey and did not look back. Great car! My only wish is that the diesel had a little more HP. 350 would have been ideal.</t>
  </si>
  <si>
    <t>Great car with excellent engine and great MPG</t>
  </si>
  <si>
    <t xml:space="preserve"> Love the car, everything works great, Im getting 22 mpg combine and 28 MPG on the freeway.After 4,500 miles there is no problem with the car, car drives like new and everything works great. Only complain I will have is the trunk space behind the 3rd row. Engine in very powerful and you can feel the power during acceleration. Overall Im very happy with this purchase and my kids love the 3rd row. Car feels very luxurious inside and navigation and all the technology works well. I testdrove Audi Q7 and it felt like a minivan, very low driving position and very small 3rd row. I testdrove Volvo xc90 and I loved the car but the small 2.0 engine concern me so in the end I choose the Discovery and I feel I make the right decision.</t>
  </si>
  <si>
    <t xml:space="preserve">Raining in Washington </t>
  </si>
  <si>
    <t>Low Quality Craftsmanship</t>
  </si>
  <si>
    <t xml:space="preserve"> Been to the dealer to many times to count. After four months the vehicle check engine light came on; injectors had to be replace and black plastic on top of license plate had to be replace because of squeaky noise. About eight months, engine overheat when setting in traffic, cooling fan had to be replace. Also water got in the driver rear marker light and had to be replace. Ten months or so, check engine light comes on: it comes and go randomly (software had to be updated and problem solve). On the 11th month, rear passenger seats and plastic on A pillar made squeaky noise (parts are being ordered and will be replace in a few weeks). The driver seat is not very comfortable, had to get aftermarket seat cushion. I own this vehicle for about a year now and drove this vehicle in all types of road and weather conditions and there's a great amount of road noise in cabin, huge turbo lag and poor acceleration. A few pros: good exterior design, heated/cooling seats works great and huge panoramic sunroof.</t>
  </si>
  <si>
    <t xml:space="preserve">Stupid is what stupid does </t>
  </si>
  <si>
    <t>Don't be fooled by the good looks!</t>
  </si>
  <si>
    <t xml:space="preserve"> Wow! Where do I start. If you buy this expensive "Ford Escape" be prepared for poor reliability. Really, read the reviews! This poor excuse for an expensive SUV is riddled with quality issues.I wish I had driven it more than a couple of miles on my test drive. It rides as an off roader, it is NOT a cruiser. The lane assistdoesn't work half the time and there is no beep if someone is in your blind spot while using your signal...worthless.The hands free rear hatch requires several off balance swings of your foot before it decides to open.The car has a very heavy understeer. The ride quality is the worst excuse for a 50k SUV. The throttle response is pathetic, because of the worst turbo lag I've ever experienced. The transmission shift points are onlyprecise if you floor it, but why would you....after just 150 miles I achieved a whopping 17 mpg! The manufacturer says 24 combined. Why do you think it comes with an 18 gal. tank?. I returned it and traded in for an Audi. Stupid is what stupid does.That cost me thousands!...its that bad.</t>
  </si>
  <si>
    <t xml:space="preserve">Jay77098 </t>
  </si>
  <si>
    <t>The sweet spot between utility and aesthetics</t>
  </si>
  <si>
    <t xml:space="preserve"> I currently own a fully-loaded 2016 Lr4 "Black Pak," and could not be happier with the vehicle. I traded in my full size Supercharged v8 for it almost two years ago because that vehicle did not have enough cargo space. The roof slants downward, which limits what can and cannot be placed into the cargo hold, and the back seats do not fold completely flat, which means that anything that has to slide forward must be picked up and pulled to the front area of the vehicle. My Lr4 has fold-flat rear seats that open the cabin area up to a size large enough to accommodate two sleeping adults! The materials are tough and rugged and ready for heavy-duty use. I drive the LR4 for both around-town, as well as off-road, something you have to do at least once with the Lr4. As for issues, I have encountered a roof leak that happens in heavy rains, where the waters drips onto the driver's side floorboards. The dealership is aware of the problem and has a fix for it, but don't even think about trying to do it yourself as it's a major bit of work. The electronics are also a bit sluggish, and the sound system is good, but not great.</t>
  </si>
  <si>
    <t xml:space="preserve">SherryFM </t>
  </si>
  <si>
    <t>Please don't repeat my mistake!</t>
  </si>
  <si>
    <t xml:space="preserve"> Please read this. You don't deserve to endure what I've endured over 1.5 years. I've had the entire fuel assembly replaced; the entire air compressor suspension replaced; the air bag assembly replaced; the radio (twice) and the inside of the rear tires are bald while the outside are in fine shape, due to a major suspension design flaw. It now lives in the garage until my lease is up (I rent cars to travel for my job.)</t>
  </si>
  <si>
    <t xml:space="preserve">Sydney Klein </t>
  </si>
  <si>
    <t>Well worth my money.</t>
  </si>
  <si>
    <t xml:space="preserve"> I bought my 2015 RRS Supercharged after having so many issues with my 03' Range Rover. I was a little hesitant buying another RR after my nightmare 03' I had for so long. I bought the warranty (well worth it) to help out if anything went wrong. This SUV is an absolute beast! As you can see, I have the 5.0 Supercharged V8. The acceleration puts a smile on my face every time is step on the gas pedal. I sometimes have my son's friends in the car and they beg me to step on it for the feeling you get in your stomach. It's absolutely crazy! The seats are very comfortable and the heated/cooled seats are amazing. My two main complaints with this car is the navigation system and the brake dive. Navigation has almost got me fired from my job on multiple occasions (I'm a sales executive for Hilton and work all over Los Angeles and San Diego). It constantly is leading me to dead ends and the wrong locations. The brake dive can just be horrible too. The car lurches, almost unsafely, forward when you slam the brake pedal down. I thought I was going to flip at one point. Those are my only two complaints about my car. I cannot complain about gas mileage as it's a supercharged 5.0 litre V8, and I have a lead foot, haha. I get compliments on it everywhere I go and it's truly cool to have that when you're just casually just filling up on gas. I love my car and do not regret buying it.</t>
  </si>
  <si>
    <t xml:space="preserve">sw47 </t>
  </si>
  <si>
    <t xml:space="preserve"> this car has been a disaster from day 1. new, it began with water leaks, and electrical malfunctions. LR once offered to take it back, and i was foolish not to take them up on it. problems continued with electrical malfunctions, rear wiper failures x2, jack failure, window insulation failure, and the big one ABS modulator failure, an approx. $3000 repair. oh and also ignition key breakage in the lock. (never happened before). this truck still has less than 70k miles. Despite appeals to LR they will not stand behind their product. (there was an ABS modulator recall for some models)best advice, stay away!</t>
  </si>
  <si>
    <t xml:space="preserve">AnaJara </t>
  </si>
  <si>
    <t>I dont recommend any Land Rover</t>
  </si>
  <si>
    <t xml:space="preserve"> I have an 08 RRS with 3000 miles. It has a leaking sunroof that the dealer has tried to fix 4 times. They did not take it back the 5th time saying Land Rover said it was normal to have some water enter the suv. I spoke with Land Rover and they looked into it but have now closed my case saying "normal". This is not normal by any standards. Land Rover needs to build a better car! I only bought it because I loved the look of it. I am filing for help under the TX Lemon Law in hopes that they buy back the car so I can get into another car, not a land rover!!</t>
  </si>
  <si>
    <t xml:space="preserve">Regina Carver </t>
  </si>
  <si>
    <t>Potential Buyer Beware. Please Read.</t>
  </si>
  <si>
    <t xml:space="preserve"> I purchased a brand new vehicle from this dealership, and unbeknownst to me, the vehicle has a faulty, defective and unsafe transmission. The vehicle is a Range Rover, Evoque. The dealership replaced the transmission with less than 10,000 miles on the vehicle. I wish this was where the story ends. The problem was not resolved. The same issues of jerking into gear persisted. This is scary!! After the vehicle was returned to me on a couple of occasions, the problem was even worse!! While under warranty, this dealership told me there was nothing else they could do to repair the vehicle, knowing the problem was unresolved. I was given no recourse on what could be done to rectify the problem. Unbelievable!Update: 05/27/18I reached out to the CEO, Ralf Speth, no response from him. As early as March, 2018, this manufacturer had a rating of ‚ÄòNo Rating‚Äô by the Better Business Bureau. This business is not BBB accredited. As in my case, the company did not respond and my case was closed and noted as such. And at that time in March, it was posted that the business was in the process of responding to previously closed cases. Their rating was changed to ‚ÄòB-‚Äò, they were unable to resolve issues and did not respond in others. In my opinion, do not be misled by the shiny object and purported reputation. In my experience, this is a very unethical company. Yes, things may go wrong with a vehicle. But be advised, you may not receive the expected treatment that is comparable to the situation with this company. I have a useless vehicle and the only way to get only part of my money back is to sign a falsely stated proposed settlement that was offered. If you would like to follow this true story, you can check out my blog at: https://myvehicleexperience.com. I recently discovered that this company sold over 22,000 vehicles with a defective transmission. It is outlined in the aforementioned blog. However, they do not participate in the Consumer Report Annual Customer Satisfaction Survey. I will cover their response as to why they do not participate in a later blog post.A car purchase is one of the primary purchases one will make in this lifetime. Please, please do your research. Days later, I contacted the dealership to ask what could be done, since the problem still existed and the vehicle is under warranty. With my persistence, I was told that I need to contact the corporate office. Even though later I learned that this is not their normal protocol. Normally when they cannot resolve an issue, the dealership will contact the corporate office for guidance. That did not happen in my case.Long story short, the corporate office has offered nothing but a proposed agreement that does not address the issues they promised to address. So I am still in possession of a defective vehicle which is still under warranty.I would not recommend purchasing a vehicle from this dealership or company. I would have never in a million years expected this type of situation, dealing with a luxury car dealership or company. It‚Äôs not only that the vehicle is defective, it‚Äôs the process that is being used to resolve this issue. This nightmare could happen to you. Don‚Äôt take any chances. Use your power of choice and do your research to support your choice. A vehicle is one of the largest purchases one makes, and you do not want to have it coupled with such an unpleasant experience.</t>
  </si>
  <si>
    <t xml:space="preserve">Chris R. </t>
  </si>
  <si>
    <t>Good pick</t>
  </si>
  <si>
    <t xml:space="preserve"> Love the purchase of my 2016 Land Rover Discovery Sport. Comfortable ride, great steering. I think Land Rover should provided upgraded headlights on the SE as standard equipment. Most brands do. Shifting is a little strange but I‚Äôm happy with vehicle.</t>
  </si>
  <si>
    <t xml:space="preserve">Lo Lo </t>
  </si>
  <si>
    <t>My Land Rover is a paper wieght</t>
  </si>
  <si>
    <t xml:space="preserve"> At 42 thousand miles my engine needed to be replaced. 2 thousand miles after the warrenty was ended. I looked on line and found this to be a cronic problem. Several webite dedicated to Freelander that were lemons sonme had replaced the engine 2 or three times. All my service was done at the dealership. After the engine was replaced the car overheated again. The dealership said the headbolts needed to tightened (can't belive they had the nerve to tell me that)...I am scared to drive this car.. Do some research .. dont buy one</t>
  </si>
  <si>
    <t xml:space="preserve">KG </t>
  </si>
  <si>
    <t>Original Owner LR4</t>
  </si>
  <si>
    <t xml:space="preserve"> This is my 5th Land Rover and by far the best. I still have relatively low milage (under 30,000 miles) but the SUV is solid. Great interior space. Great visibility. Smooth ride. Classic and unique styling! Land Rover has come a long way in design, comfort, and technology. It is what it is (not meant to compete with BMW or Porsche in speed) but a fine vehicle for the performance purpose.</t>
  </si>
  <si>
    <t xml:space="preserve">Dawson </t>
  </si>
  <si>
    <t>Renamed ****lander</t>
  </si>
  <si>
    <t xml:space="preserve"> Wow, What a huge mistake this Small SUV is. All I can say is thank god We purchased an extended warranty. We paid $14,000 for this car and have had close to $20,000 in repairs in 2 years! We blew the original motor at 80,000 km and that was replaced. Within 10,000 km that replacement motor blew. Covered under land rover warranty. Not really sure that a "new" motor was ever put in. what a pile of garbage.</t>
  </si>
  <si>
    <t xml:space="preserve">Hojoon Song </t>
  </si>
  <si>
    <t>Poor technology and poor customer service</t>
  </si>
  <si>
    <t xml:space="preserve"> My problem with land rover started from the beginning. This is my first land rover discovery and I loved the look and ride. However, poor knowledge of salesman, poor service department support and poor management of the local dealership as well as corporate office is the worst I have experienced in luxury brands. As much as the car cost, you expect the best customer service from luxury brands which I have experienced with other luxury brands. However, Land Rover‚Äôs very slow responses from locan and corporate headquarters to their inability to address the problem quickly is making me very frustrated. It has been four months since I bought the car and I still have not able to use the activity key. They are still telling me it is a software issue that has to be addressed from the corporate. My problem is that why did you sell the car and made it sounds like that you only have to set it up to work. Back and forth between the dealership and the lack of knowledge of what is going on is absurd with the company of this size. I am still waiting and no apologies and they are just asking me to wait. What about the unreliability of their phone app. You will be lucky to have their app working once in may be 50 attempts. You constantly gets poor connectivity alert to just not working app. They still have not addressed the issue. I believe this is a false advertisement in their part that they are selling cars that they are advertising as if the activity key of land rover is working but in reality it is not. How long does it take to fix this kind of an issue? How about their service department? It might have been my local dealership but the difficulty of getting in touch with the service managers to lack of reponse from the general manger when you contact them just amazes me. this will be my last Land Rover. I wanted to experience Land Rover and I do like their car but bad customer service is big part of purchasing a car for me, and it is not worthy it in the future.</t>
  </si>
  <si>
    <t xml:space="preserve">Amanda Harle </t>
  </si>
  <si>
    <t>What a Lemon!</t>
  </si>
  <si>
    <t xml:space="preserve"> Car was bought used w/24,000 miles on it. I had the car for three days when the transmission dropped. When I finally got the car back, one of the rear windows wouldn't go up. Driving 3 hrs to the nearest dealership in Grand Rapids, MI, the engine seized. The dealership told me they had to call the factory in Europe to confirm that a head gasket had gone. In the last couple years, I've had the sunroof fixed 3 times, window motors replaced, speakers replaced &amp; the air conditioner has NEVER worked. Now, at 60,000 miles, BOTH head gaskets have gone. The car I bought for reliability turned out to tbe the COMPLETE OPPOSITE. I would love to join a class action lawsuit against Land Rover....</t>
  </si>
  <si>
    <t>Excellent value when purchasing pre-owned.</t>
  </si>
  <si>
    <t xml:space="preserve"> From my experience and from what I've read in reviews it is best purchased used with records from a private party or as a certified pre-owned from a dealership. This car gets a lot of attention and rightly so as it looks as amazing inside as it does on the outside. The car has predictably good road manners in all conditions even in snow. The Range Rover Evoque is a comfortable, reliable, well appointed road machine that offers a fun driving experience. Mine has had no issues to date. Two thumbs up!</t>
  </si>
  <si>
    <t xml:space="preserve">Babak </t>
  </si>
  <si>
    <t>My first and last Land Rover</t>
  </si>
  <si>
    <t xml:space="preserve"> I have had my Discovery for 4 months now and have driven it for exactly 4200 miles. I had this car special ordered and had to wait 4 months for it to be delivered. This is not a car that I just picked up off the dealer's lot. I tried to leave a similar post on Land Rover's own website, however they blocked my review twice. So here I'm. The support from Land Rover or the dealership is non existent. They love you up the point that you are purchasing the car. As soon as you pay for it, good luck getting any kind of support from them. The car now has been sitting at the dealership for the past 10 days, due to TouchPro (infotainment center) issues. Nothing works. From slow boot ups (up to two minutes), to entire system locking up, to USB ports not connecting or rejection an iPhone after 30 seconds. Bluetooth music streaming has poor quality and has connectivity issues. Cameras continue to lock up and not available. The front parking sensors work only when you put on reverse, otherwise they don't work (unless you manually activate them for 2 or 3 mins). Navigation locks up. You cannot receive your listen to your text messages on infotainment system. The Bluetooth cannot support it. I can write a whole book about it. On the 7th day of the ownership a screw fell of the driver's side door. This is the screw that holds the door latch in place. It turned out that the other 3 doors had the same issue. The AEB (autonomous emergency breaking) does not work. I ended up setting up a soft dummy (that did not damage the car) and drove over it at about 10 miles per hour (the system should be active a 3 miles per hour an up). The system never kicked in. The dealer is telling me to continue driving and are telling me that they don't have a way to physically test the system. The only way to remotely start the car is to use the Land Rover app. Good luck getting the app to work. 9 out of 10 tries to get an error message about network congestion or poor cell coverage. The steering is very lose. You need a constantly correct the path even on straight high way stretches. Overall very disappointing ownership experience and would definitely consider off loading the car once it is financially feasible.</t>
  </si>
  <si>
    <t xml:space="preserve">mr0618 </t>
  </si>
  <si>
    <t xml:space="preserve"> I was so excited to own a Land Rover. The excitement did not last very long. I only owned this vehicle for 2 years and it broke down every few months. It is also extremely uncomfortable, too tiny. </t>
  </si>
  <si>
    <t>Living the Dream</t>
  </si>
  <si>
    <t xml:space="preserve"> Solid, secure, cocoon environment for driver, passengers/family members. Great dependability albeit pricey to repair (annually or for brakes when needed) and you'll stop for gas more frequently. Goes over rough patches, through water, and across uncharted terrains with confidence. A stately, impressive machine.</t>
  </si>
  <si>
    <t xml:space="preserve">Nick </t>
  </si>
  <si>
    <t>Comfort, style, technology, and ride are tops</t>
  </si>
  <si>
    <t xml:space="preserve"> This is my third Land Rover purchase. I traded in my LR3 and kept my LR4 and added this Discovery LUX. Since I wanted all the newest features I went for the LUX model and I am not disappointed. The new technology is excellent. The safety and parking features are a huge plus. The dealership pulled out all the stops when we got it home and found the pump for the windshield washer jets was not working. They drove us a loaner, picked this one up and drove it back to the dealership and fixed it, then brought it back the same day. My only complaint is the activity key. It is not working so the dealer has ordered us a new one and we will try that. I have to admit that having the back hatch open and close by waving my foot under it is a huge plus when my hands are full. And being able to see the car and all it's surroundings on my screen while manuvering the vehicle is a plus. But the best by far is the smart cruise control. No more braking and restarting the cruise when I come up on a vehicle but can't pass yet. The car slows down until I am far enough away and then it speeds right back up. The changeable ambient lighting in the car is fun too!</t>
  </si>
  <si>
    <t xml:space="preserve">TravelGal </t>
  </si>
  <si>
    <t>Everything you want in an SUV</t>
  </si>
  <si>
    <t xml:space="preserve"> Love everything about this SUV. It‚Äôs ultra modern dash was a huge selling point. I got the R Dyanamic with the digital display. If I had to find something that I didn‚Äôt like it would be the gas tank at 16 gallons is too small.</t>
  </si>
  <si>
    <t xml:space="preserve">Keri </t>
  </si>
  <si>
    <t xml:space="preserve">Worst vehicle </t>
  </si>
  <si>
    <t xml:space="preserve"> This is by far the worst vehicle I ever owned. Landrover makes it next to impossible to have other shops do work on the vehicle. The price of their timing belt replacement on the freelander is $2000, this is insane. Four people in my family have owned landrover's and realized it was a terrible vehicle and some have gotten rid of them and other's are trying to get rid of them. Take my advice, and never, never buy landrover products. I don't know how their still in business </t>
  </si>
  <si>
    <t xml:space="preserve">Simon Tusha </t>
  </si>
  <si>
    <t>Velar zooming</t>
  </si>
  <si>
    <t xml:space="preserve"> Looks great runs well so far a real head turner lots of compliments Land Rover is going in great direction but this is more Car and Truck cant wait till the Range Rover looks this great</t>
  </si>
  <si>
    <t xml:space="preserve">What a waste. </t>
  </si>
  <si>
    <t>What a waste</t>
  </si>
  <si>
    <t xml:space="preserve"> Bought it used I am second owner at 75K miles the brakes are hard until warmed up. The Header gasket is gone. The worst thing is the car has a bad engine rap, diagnosed as a lifters issue. The dealer and HQ LR NA in NJ will not back it up. Imagine a luxury car whose engine is failing at 80K! Absurd. What we have here is a well wrapped interior and exterior with a piece of garbage BUICK engine.</t>
  </si>
  <si>
    <t xml:space="preserve">My headache is gone! </t>
  </si>
  <si>
    <t xml:space="preserve"> LR had a poorly build entry level SUV. Hard to attract current owners to move up to high end models. It eats up brake quickly. Cost almost $600 to change brake pads and rotars every 10K miles. V6 engine is weak and doesn't have any pick up power. Coolant leak even after the dealership fixed twice. Extremely high maintenance cost for a SUV/car that costs only mid $20K. When we purchased the Freelander, dealer was rude since it was the cheapest model out of all the LR models. The value depreciates quickly. After having it for 4 years, I finally sold it. </t>
  </si>
  <si>
    <t xml:space="preserve">BVA </t>
  </si>
  <si>
    <t>Very Good SUV</t>
  </si>
  <si>
    <t xml:space="preserve"> This is an execellent SUV, but you have to know what you are buying. This is not a large car, and it has quirks like all Landrover Vehicles I have had before. The most glaring positives are a very refined interior finish and quality. Very nice use of leather and other materials. On the outside styling is better than any other SUV on the road. The negatives are that the new flashy plastic panels used on the exterior are prone to scratching very easily and they should really be tougher. Even the car wash scratches them without the use of brushes. The tires are prone to quick replacement but have Porche type grip so no complaining here. Braking is excellent, better than any Range Rover before as well as gas mileage. Car, feels like it is supercharged. There is a need for improvement, the leather does not look like it will hold up like previous Range Rovers, and the car needs a bigger cargo area. Options add up quick and this SUV should come in under 49k with options in the next generation, as without doing so really makes the value proposition hard to support. Note the car should be broken so that it is reliable. You can't drive very agressive for the first 1500 miles. The brakes and engine will not then be smooth.</t>
  </si>
  <si>
    <t xml:space="preserve">Edward Noble </t>
  </si>
  <si>
    <t>Love my Disco Sport</t>
  </si>
  <si>
    <t xml:space="preserve"> It hasn‚Äôt been perfect. I have a few electronic gremlins that have popped up‚Äîthe rear mirror dip feature and the SIM card have each needed service‚Äîbut otherwise, it‚Äôs is a fabulous car. Beautiful but not flashy, it is really an ideal vehicle.</t>
  </si>
  <si>
    <t xml:space="preserve">sw </t>
  </si>
  <si>
    <t>Land Rover is bad</t>
  </si>
  <si>
    <t xml:space="preserve"> Terrible electrical and water leaks from inception. Poor construction and quality. Poor gas mileage. Failure of abs module which lr will not make good on. No redeeming features</t>
  </si>
  <si>
    <t xml:space="preserve">br1993 </t>
  </si>
  <si>
    <t>Don't make the mistake</t>
  </si>
  <si>
    <t xml:space="preserve"> I'm on my second Range Rover. My family has 4 of them also and we're all moving away from Land Rover. Don't let the extended warrany fool you. You will spend 4 times the vehicle price to maintain the vehicle! Don't ever buy a used Land Rover! So many problems and not worth the headaches. Land Rovers are kind of like horses, the best two days you have them are the day you buy them and the day you sell them. Get Ready for $1000 brake jobs every 8,000 miles. Make sure you like the dealerships loaner car before you buy because thats what you will be driving most of the time. Everyone of our landrovers has had MAJOR problems. Please don't make this mistake. </t>
  </si>
  <si>
    <t xml:space="preserve">Alberto de Armas </t>
  </si>
  <si>
    <t>2017 Discovery is a lemon</t>
  </si>
  <si>
    <t xml:space="preserve"> 2107 Discovery is a lemon and worse is the customer service from Alan‚Äôs Rover North America and Warren Henry North Dade!! For the past seven months I have had the truck I had electrical issues with the computer and the infotainment system. After for attempts to repair they couldn‚Äôt fix. I filed for final attempt and it didn‚Äôt work. So I have been fight with Warren Henry Land Rover North Dade and Land Rover North American. They didn‚Äôt want to return my money. I hate the way both the dealer and the manufacturer have handled my case. Sad after 12 years of being a client of Warren Henry and Land Rover they did this to me. I finally settled for 2 of the 7 payments I did and the accessories and settlement. It was the worse experience ever with a dealer and a manufacturer. I do NOT recommend buying from Warren Henry nor a Land Rover!!! They lost me as a client for ever and I will make it my goal to make sure everyone I can tell I will!!</t>
  </si>
  <si>
    <t>Great experience</t>
  </si>
  <si>
    <t xml:space="preserve"> Excellent vehicle! This is the second Sport SC that I‚Äôve owned.</t>
  </si>
  <si>
    <t>Amazing ride, great car</t>
  </si>
  <si>
    <t xml:space="preserve"> One of the most comfortable vehicles ive ever driven. Holds the roads really well and has great traction. Plenty of power even from the naturally aspirated engine. Classic looks and plenty of capability. Only issue we‚Äôve had is a water pump replacement.</t>
  </si>
  <si>
    <t xml:space="preserve">unhappy customer </t>
  </si>
  <si>
    <t>Worst Car Ever</t>
  </si>
  <si>
    <t xml:space="preserve"> This is the worst care I have ever had. Land Rover is buying it back as a lemon. The car constantly cuts out while driving, the gas gage constantly tells me I have no gas even when the tank is full and I have taken the key out of the ignition and the car stays on and tells me the key is still in the ignition. I have had nothing but problems, it has been in the shop more than at my home and the guys at Enterprise are my new best friends. I would never, ever buy another Land/Range Rover again, or for that matter even take one if someone gave one to me.</t>
  </si>
  <si>
    <t xml:space="preserve">Michael </t>
  </si>
  <si>
    <t>Luxury, I think NOT!</t>
  </si>
  <si>
    <t xml:space="preserve"> So after owning two Acuras, I stepped down apparently into a Range Rover. Problems: Handle broke off when opening hood, plastic. Door handles breaking off, car's suspension deflates in the cold, takes 15 minutes to get it up. A/C didn't work well in summer, screen went out. DVD player doesn't work now, CD player doesn't work, back lights went out and bulbs don't fix it. Back lid won't stay up, pieces break off of this car constantly. Hood thinks it's open when it's not, key fab broke, and door locks don't work right. Sometimes car won't start and give reason why. I've spent about 3,000 on this car in less than 8 months (about 1/3 what I paid for the car in first place. FUN TIMES! </t>
  </si>
  <si>
    <t xml:space="preserve">Jay C </t>
  </si>
  <si>
    <t>A money hole</t>
  </si>
  <si>
    <t xml:space="preserve"> Bought it for off road transportation but I wouldn't trust this thing to get to the grocery store. It leaks, it rattles, it clacks...and the "best" mechanic in town says "Huh...must be a weird engine thing. I dunno what to do." It's heavy and safe but they they don't build gas stations close enough together to keep it fueled. I think these cars are Britain's revenge on us for making them look bad in WWII. If you have some extra money, save yourself a headache and light it on fire. Don't buy a Land Rover.</t>
  </si>
  <si>
    <t xml:space="preserve">mic </t>
  </si>
  <si>
    <t>Horrible Car</t>
  </si>
  <si>
    <t xml:space="preserve"> Should never been invented!!!!!!!!!</t>
  </si>
  <si>
    <t xml:space="preserve">Michael Brians </t>
  </si>
  <si>
    <t>Better than expected mileage</t>
  </si>
  <si>
    <t xml:space="preserve"> First trip to the Asheville from Charlotte and the round trip mpg was exactly 30 mpg! Very comfortable</t>
  </si>
  <si>
    <t xml:space="preserve">julie </t>
  </si>
  <si>
    <t>The worst car I've ever had</t>
  </si>
  <si>
    <t xml:space="preserve"> This car is a joke. The battery died after 1 year as did the brakes ($1100 later) I need new tires at a cost of $1200. For the better part of leasing this car I had trouble starting it. I just returned again from the dealership yesterday and it stalled in the parking lot and now a new problem my driver window is no longer working. I really give up. I am putting a sign on this car to advise all never to own a Land Rover.</t>
  </si>
  <si>
    <t xml:space="preserve">Rick </t>
  </si>
  <si>
    <t>Shame on Land Rover</t>
  </si>
  <si>
    <t xml:space="preserve"> 10 months owned, only 4500 miles, wife does not feel safe transporting grand children to nursery school, truly hates This vehicle.The ‚Äòremote start‚Äô feature is not on the key, ‚Äòremote start‚Äô Only works by iPhone app, has only a 25 percent reliability, and when it does start it does not turn on the climate control; so the vehicle is hot on warm days but more uncomfortably, it is very cold on cold days. A premium ‚Äòcloth‚Äô seat package would be helpful.The seat belts are difficult to reach between the seat and the door; also they are very difficult to get down to the latch/receptacle between the center console and the seat.There is a bright metal strip along the dashboard that reflects sun into the eyes of the front passenger.The tires need to be refilled every 60 days, the wheels are easily damaged due to a poor choice of tires, those wheels will collect snow/ice and will cause a very unsafe ‚Äòbounce‚Äô at 25 mph as they rotate out of balance.Shopping packages and contents will fall out of the vehicle as the lift gate opens.Front brakes are making a medium-pitched ‚Äòhowl‚Äô sound, or is it from the back brakes?The value of this 2017 Land Rover Evoque has dropped $14,000 after only 4480 miles on the odometer. Have been asking Land Rover for help pleasantly, do not want to be put on a ‚Äúforum‚Äù to evaluate future Land Rover vehicles, would like to receive a proper response from Land Rover ‚Ä¶ WTF !! Where is the customer service?‚ÄúHappy Wife Happy Life‚Äù is not working here.Update: Two visits back to salesperson, three service department visits ( loaner car given), at least 40 Emails and verbal communications with Land Rover Corporate about the continued problems ... Then, the wonderful and persistent ‚Äúcustomer care representative‚Äù from Land Rover corporate‚Äù made good.  A total of 15 months passed ‚Ä¶ received a call from the Land Rover dealership General Manager, had a brief discussion to confirm the dissatisfaction and unresolved problems with the 2017 Evoque vehicle, two weeks later a refund check was issued less a prorated use cost (which was reasonable). The vehicle was turned back to that Dealer and the check was received. The ‚Äúexperience‚Äù has come to an end. .</t>
  </si>
  <si>
    <t xml:space="preserve">ROBERT </t>
  </si>
  <si>
    <t>ITS A NIGHTMARE</t>
  </si>
  <si>
    <t xml:space="preserve"> While driving the vehicle I experienced a loss in engine power and it seemed to be at a very high rpm for a low speed. The vehicle would not go over 30mph and had to be driven to the shop. It was diagnosed as a blown turbo and the turbo had to be replaced. A month later the same problem. Range Rover Paramus states it needs a new engine. Not under warranty at 60,000 miles. Purchased in April. I still owe 25,000.00 and they want 11,000.00 for a new engine. Since the day it was purchased, its been in my possession for about 2 months(out 0f 7). I still dont have the car. The dealership is not assuming responsibility.Have had to contact the attorney general, BBB, and 7 On Your Side</t>
  </si>
  <si>
    <t xml:space="preserve">Deo </t>
  </si>
  <si>
    <t>Very poor service</t>
  </si>
  <si>
    <t xml:space="preserve"> There was a problem in my rrs brake and we reported on the 2nd week we got the car. However, dealer and land rover never treat it seriously and always tried to push it away. Dealer is smart, they made the first record in their system right after the brake is out of warranty. Although they promise to replace it for us in October 2016 and now they say we need to do it on our own. Stay away with this cheap brand. Shame on you!</t>
  </si>
  <si>
    <t xml:space="preserve">Dc89 </t>
  </si>
  <si>
    <t>Disappointed Velar Owner</t>
  </si>
  <si>
    <t xml:space="preserve"> P250 SE R-Dynamic. Nice but it has issues from DAY 1. ‚ñ°2 weeks in and the dealership has never gotten the data plan working. ‚ñ°MPG is reasonable but it has a small 15 gallon tank.              ‚ñ°My biggest complaint is "voice control" isnt an option to use the GPS. What kinda BS is that? There is an App to enter your destinations from your phone but its inconvenient when your already on the move.‚ñ°Cant lock the doors from the outside with the engine running. I have a few more questions for my tech when he/she visits that I won't air here. After 1 week, they give you a tutorial.(Im 2 weeks in)‚ñ†Great looking‚ñ†Very smooth ride‚ñ†Dash layout is very customizableBottom line, I should have sat with the Tech guy before I made the purchase. The car has some great features but some things don't make since.</t>
  </si>
  <si>
    <t xml:space="preserve">Mickey G </t>
  </si>
  <si>
    <t>Land Rovers are Lemons</t>
  </si>
  <si>
    <t xml:space="preserve"> My 1999 Land Rover Discovery II became undriveable in July of 2004 due to a premature failure of the transfer case. The failure came shortly after the end of the warranty and with only around 54,000 miles on it. Ford/Landrover called this \"normal wear and tear\" on the most critical driveline component in a 4 wheel drive vehicle. Letters were sent to various Ford (fix or repair daily) and Land Rover executives with no result other than a vague phone call from an admininstrator from Landrover promising to see if they could help if there were further failures but reemphasizing that this failure at such low mileage was normal and to be expected.</t>
  </si>
  <si>
    <t xml:space="preserve">Porsche Fan. </t>
  </si>
  <si>
    <t>2017 Discovery Diesel.</t>
  </si>
  <si>
    <t xml:space="preserve"> The car looks and drives like a dream. The great majority of my cars were German, this particular car drives better than what I had but the reliability is questionable. The car had being in the shop now 3 times with only 16K miles. Biggest issue had being with the Turbo Management system, it had gone to Restrictive Drive 4 times and check engine light is now in the dashboard. Disappointing experience after I had spend $60K in an SUV. My expectation for the brand was much higher than what they are delivering. I'm hopping that I can get the issues resolved as I love the how the car drives.</t>
  </si>
  <si>
    <t xml:space="preserve">Tom Mancini </t>
  </si>
  <si>
    <t>Best car I ever owned</t>
  </si>
  <si>
    <t xml:space="preserve"> 50,000 absolutely trouble free miles....and a pleasure to drive...get the supercharger...</t>
  </si>
  <si>
    <t xml:space="preserve">Lane Gleeson </t>
  </si>
  <si>
    <t>Buyer beware</t>
  </si>
  <si>
    <t xml:space="preserve"> I would strongly suggest anyone interested in purchasing a Velar to reconsider. The vehicle‚Äôs defrost does not work which is the largest issue. We‚Äôve been told there is a temporary fix.. so we spent $75k on a car that is completely unsafe to drive. The thing that upsets me the most is that this was a demo, whoever drove the car that works at the dealership for 3k miles should have known this. Why wasn‚Äôt the issue fixed before selling it?!? In addition the screens continually stop working while driving so we cannot see any of the necessary items while driving (speed, rpms, etc.). Now the sunroof is refusing to close. BUYERS BEWARE. We will be trading in this car ASAP. It‚Äôs just so unfortunate that we will lose money on it when these should have been non issues. I will never purchase a Range Rover ever again and I will spread the word. They were clearly not ready to release the Velar but did so anyways.</t>
  </si>
  <si>
    <t xml:space="preserve">Joseph Teyssandier </t>
  </si>
  <si>
    <t>A Ford Escape wearing a dinner jacket.</t>
  </si>
  <si>
    <t xml:space="preserve"> All looks and no actions. A brand that I always admired Land Rover. My dream SUV turned out to be my worst nightmare and biggest disappointment in the automobile industry. As an avid car fanatic. I've had the pleasure of owning and leasing most of the high end vehicles in the market. From Mercedes Benz to BMW to Lexus both in sedans and SUV's. Until I decided that I was able and comfortable enough to finally afford my first Land Rover product. The 2015 Range Rover Evoque Pure Plus (5door). Well, my biggest mistake. I purchased the entity on 2/26/2015 as a Certified Pre Owned with barely 17K miles on the odometer. The vehicle looked show room condition inside, outside and under the hood. Rich leather scent inside gorgeous full glass roof and one of the most impressive infotainment systems I've ever seen. After driving it home and four days into my purchase I decided to google reliability of said vehicle and under Consumer Reports all reviews were one star and the horror stories were too much to mention from all over the world from the UK to Minnesota all over the US. People just devastated with their experiences A TRUE CAR BUYERS NIGHTMARE. Everything from engine stallings to sudden braking at high speeds causing driver and passengers injuries. To constant Check Engine lights and other notifications of malfunctioning all over the cluster. Repeated visits to the dealership days and weeks without their cars then getting back and the next day the same issues arising and the worst thing was the treatments by the dealer's disconcerting attitude. To the point they said to a particular owner. WELL WE CANT DO ANYTHING ELSE FOR YOU .... CONTACT LAND ROVER. After coming across this unexpected and disappointing horror stories I decided to return the Evoque just today 3/2/2016 on the fifth day and I was fortunate enough that the dealership has a FIVE DAY Return/Cancel or Exchange Policy. So I got my 2014 Mercedes Benz E350 back (Luckily again it had not been sold yet) got my title back and PUSHED THE PEDAL TO THE MEDAL. Like a bat outta hell I rushed home. I was one of the lucky ones. Shame on you LAND ROVER and JAGUAR brand. You're selling RATS WRAPPED IN MINKS. Disappointed.</t>
  </si>
  <si>
    <t xml:space="preserve">Justin </t>
  </si>
  <si>
    <t>BE..............................Aware!!!.......</t>
  </si>
  <si>
    <t xml:space="preserve"> Possibly......No....... (it is) The worst vehicle I've ever come in contact with (my wife's truck). Thing was a ticking time bomb from the moment we purchased it. Wished I did more research on it before we bought it. She's always loved Range Rovers. I happened to be looking around on craigslist (probably the reason it was such a lemon to begin with) when I came across this nice 2001 HSE in (what seemed to be) good condition, with 110,000 miles on the odometer. Test drive (of course) went good. Truck started right up, shifted smooth, had plenty of power (thanks to that gas guzzling 4.6 V8), rode a little stiff but figured that was do to the air suspension and low profile tires. All seemed well, so we bought it and took it home. Maybe an hour goes by after its been parked from not being registered yet. Come outside and the front driver's side of the truck is dropped to the floor. Low and behold that infamous Range Rover air suspension (that I now know about). I should've been more worried about the up arrow (indicating an issue with the air suspension) on the cluster being illuminated but the fool (me being more of a fool) who sold it to us says "I think it means its fully lifted". So I look around online and see that the air bags are pretty cheap and somewhat easy to fix. They also refill and lift the truck after its running so I don't worry too much. I'll just do them myself when I have some time. About two weeks later, we drive the truck up to my father's house for a visit (1h 50m drive). All went well until it was time to go home. Started it up to let it warm up for a few minutes, then it randomly shuts down. Try to start it back up and nothing. It cranks but never fires. A couple minutes go by and it starts, but maybe 30 seconds later it shuts down again. At this point my wife is fed up with this thing since we just got it. I do a quick search on the forums and describe the issue. Crank position sensor is the culprit. We have it towed to a local mechanic my father goes to and luckily it was a pretty easy fix. All seems well again until the following weekend when the Mrs. goes out to the city with some friends. I get a call and she says "the truck shut down, is in the middle of the street and is smoking very bad". Now I'm completely pissed and ready to take this truck to a junkyard and get to crush it myself. I asked her if she noticed the temp gauge over in the red zone and she said "yes". Now I'm more worried since she doesn't know how long it was overheating before it shut down on her. She rarely pays attention to her gauges while driving. Her mother just so happened to be meeting up with her at the event her and her friends were going to so she wasn't alone since mom was nearby. A gentleman was walking by and helped pushed the truck off to the side of the road. Luckily she wasn't on the highway anymore but on a busy city street. After the smoke somewhat cleared he reveled one of the top radiator hoses came loose and popped off. I'm still home at this point since she said shes going to leave it where it is and her and mom are going to head to the event. Next day comes and we drive to where the truck is. I get the hose back together, fill the radiator with some antifreeze and we start on our way home. Not long after, its starts overheating again. I'll skip ahead since this story is already long enough. We eventually get it home from NY (we're in NJ) after repeatedly pulling over and stopping to let it cool off and refill. First thing I notice after getting it home is there is a huge hole in the Y connector pipe connecting two upper radiator hoses down to the lower radiator hose that also connects to the external thermostat housing (first design I've ever seen like that but whatever). Hole was more than likely a result from overheating. Anyways, get that replaced. Still overheating. Replace the thermostat, still overheating. Replaced the water pump (which was surprisingly easy), still overheating. I even go as far as drilling out the thermostat (from within the ridiculous housing that doesn't let you replace it the normal way) and running it straight open and the b**** is still overheating. All that trial and error and the head gasket was the cause from the beginning (which caused it to initially overheat and pop that hose loose). Antifreeze level was always good and wasn't leaking but hey I guess s*** happens, haha. All in all, maybe we just so happened to get a lemon and you'd never have those same issues. But after owning it and doing some extensive research, the bad faaaaaaaar outweigh the good with this truck. I remember one person even saying "It should be illegal to sell this thing". Sorry for the long story. I just wouldn't want anyone else to make the same mistake. If anything, buy one new and get a full lifetime warranty because apparently even the new ones are a big pain in the arse as well. You and your dealer will become very acquainted. Hope this story helps. ~peace~</t>
  </si>
  <si>
    <t xml:space="preserve">jason lopez </t>
  </si>
  <si>
    <t>buy walking shoes to</t>
  </si>
  <si>
    <t xml:space="preserve"> i have had my o4 since it was new it now has 75000 miles on it and has been in the shop more times then i can count y u may ask it leaks inside and out it runs bad the powersteering has benn replace 6 times the heated seats have caught on fire both driver and passenger at different times the transmittion has gone out twice and has cost me thousends in repair will not ever buy another one but if u do make sure u have some shoes cuz ur gonna walk alot</t>
  </si>
  <si>
    <t xml:space="preserve">ken duff </t>
  </si>
  <si>
    <t>Lemon</t>
  </si>
  <si>
    <t xml:space="preserve"> Bought December 2014, nothing but trouble. In and out of repair shop 6 times, last time they replaced the whole engine.</t>
  </si>
  <si>
    <t xml:space="preserve">Eleonora Leibman </t>
  </si>
  <si>
    <t>Terrible Experience</t>
  </si>
  <si>
    <t xml:space="preserve"> This is our first (and definitely last) Land Rover. We purchased this for our large family of 6 after previously driving the Mercedes GL350 and Infiniti QX60. The Discovery doesn't compare with either vehicle - especially in terms of reliability. In the first two months of ownership, the car was at the dealership's service department for 40 days with a laundry list of problems: car was jerking during acceleration, infotainment screen freezes, air conditioning comes out hot, constant error messages on dash, DEF depleted quickly, etc. Land Rover America has been difficult to deal with - customer service is not worthy of the luxury price of this car. Never buying a Land Rover again.</t>
  </si>
  <si>
    <t xml:space="preserve">Unsatisfied consumer </t>
  </si>
  <si>
    <t>If you want to throw you're money away - buy one!</t>
  </si>
  <si>
    <t xml:space="preserve"> Purchased my 2013 Range Rover Evouque in August, 2015 with approximately 45,000/miles. No Carfax notification regarding the Turbo that had already been replaced in the TWO years the previous owner owned the vehicle, while under warranty. Land Rover Corporate REFUSES to pay for the replacement of the Turbo that has gone AGAIN and won't acknowledge that it is a known issue with the vehicle. Very, very disappointed in their stand to NOT warrant their product. I was given every excuse in the book from Corporate as to why this is my issue, not a faulty vehicle or faulty part issue. A bunch of crap for a very expensive vehicle!! I've had better luck with Lincoln and Audi - and I'll go back to a company that stands by their product. Customer service from Corporate is non existent - they read from a script.Needless to say I will NEVER purchase again from Land Rover, and look forward to the day I no longer own it.</t>
  </si>
  <si>
    <t xml:space="preserve">Sanjay Mengi </t>
  </si>
  <si>
    <t>Wonderful Vehicle</t>
  </si>
  <si>
    <t xml:space="preserve"> Exceed expectations after driving for a year. People admire its look, comfort and features.</t>
  </si>
  <si>
    <t xml:space="preserve">MKM </t>
  </si>
  <si>
    <t>Ain't a Luxury SUV</t>
  </si>
  <si>
    <t xml:space="preserve"> Although this car ranks as a luxury SUV and costs close to $50K with some options, this is not a luxury SUV in my opinion. I have owned this car for about 10 months now and the biggest issue that I have is the transmission - it is very jerky; it is so jerky that the passenger sitting next to me also felt it. I have taken it to the dealership many times, but to no avail. The other issue with the car is that the inside technology seems dated. The GPS looks and feels archaic and is full of bugs. I am not happy with the user interface of the systems either. Lastly, the gas mileage is not that good. I am getting about 11 - 14 mpg during city driving. I can get it up to about 25 on highway.</t>
  </si>
  <si>
    <t xml:space="preserve">Mr DAM </t>
  </si>
  <si>
    <t>Great vehicle with a few small problems</t>
  </si>
  <si>
    <t xml:space="preserve"> I taking Range Rover back to dealer 5 times for brakes squeaking, hopefully they finally got it right. Rear tail gate sags on every Range Rover I seen, obviously some sort of factory defect. Tailgate was adjust by the dealership, hopefully it stays aligned</t>
  </si>
  <si>
    <t xml:space="preserve">Nigel </t>
  </si>
  <si>
    <t xml:space="preserve"> Transmission failed at 75 000 Km and will cost US$14 000 to replace. Re-con unit available for US$3 800. So had the re-con fitted and lasted 50Km. Now back being fixed</t>
  </si>
  <si>
    <t xml:space="preserve">Jake </t>
  </si>
  <si>
    <t>A Terrible Car</t>
  </si>
  <si>
    <t xml:space="preserve"> This is a terrible car! One month after I bought it the timing belt breaks and I spend $ 500 getting a new one put in. The next month, the motor needs to be checked again, another $600 bucks spent on it! I was driving it in manual one day and the transmission loses all gears except for park and neutral. And I was on the interstate at rush hour, the car gets towed overnight because the tow truck won't bring it to my house, Land Rover wants me to spend $1000 bucks getting the tranny rebuilt, the Hyundai dealer where I bought it said to just sell it which I did to my brother for $200 because he would fix it someday. Bad SUV for anybody.</t>
  </si>
  <si>
    <t xml:space="preserve">Lowell </t>
  </si>
  <si>
    <t>Metal or Plastic?</t>
  </si>
  <si>
    <t xml:space="preserve"> I own a 1998 50th Year LRD1 I recently thought a LRD2 would be a good vehicle to own. WRONG! What a total piece of junk Land Rover! Everything is plastic. On my LRD1 everything is metal. Steer clear from any of Land Rovers prodcuts after 2000. The company is a bunch of total [non-permissible content removed] now that have no clue. Sold it and never looked back. I have so much more respect for my LRD1 now! Trust me you will regret it. They all are junk. Land Rover is no longer an respected off road manufacture. It's for [non-permissible content removed] that want to look cool.</t>
  </si>
  <si>
    <t xml:space="preserve">Michelle Davis </t>
  </si>
  <si>
    <t>REAR END ISSUES</t>
  </si>
  <si>
    <t xml:space="preserve"> PLEASE HAVE THE REAR END CHECKED!!! We bought our car at 90,000 miles and needed to replace the rear end. It is common in these vehicles:( After 3,500 dollars it is fixed and we ended up with 8,000 car at 11,500 + . The interior is falling apart also, sun roof leaks. The car is a LEMON and shame on Land Rover for not doing a recall on the rear end.</t>
  </si>
  <si>
    <t xml:space="preserve">VL Fowler </t>
  </si>
  <si>
    <t>Like Riding on A Cloud</t>
  </si>
  <si>
    <t xml:space="preserve"> We have had our Disco for 3 months now and never for a moment have we regretted the purchase. Before ordering the Disco we drove MANY other luxury models and were leasing a Benz. Nothing compared to the comfort and capabilities of the Disco. We were trading in our pick-up that was used to tow our 22' sailboat, and the Disco has taken on that duty with panache---never a groan or complaint. The dealership and sales rep were very accommodating and a pleasure to work with. I am certain that we will be repeat customers of Land Rover. The quality and craftsmanship are unsurpassed.</t>
  </si>
  <si>
    <t xml:space="preserve">BEH </t>
  </si>
  <si>
    <t>Love my Rover Sport</t>
  </si>
  <si>
    <t xml:space="preserve"> I previously owned an Evoque. I loved it so much I wanted another Rover when it was time to upgrade. We chose the Sport since it would fit all our gear when taking family road trips. It‚Äôs a great car, super smooth and has all the bells and whistles. Plus the warranty is probably the best on the market.</t>
  </si>
  <si>
    <t xml:space="preserve">William </t>
  </si>
  <si>
    <t>Biggest Lemon in 40 years of Driving</t>
  </si>
  <si>
    <t xml:space="preserve"> I've owned at least two dozen cars in my lifetime. Mostly SUVs, but a few sedans. Hands down, this is the most unreliable car I've ever owned. I bought it new in 05 and got the longest warranty they had. I spent roughly 80k buying it, and including warranty work, over the past 13 years and 100,000 miles, this SUV has cost more to maintain than the cost of the car. Yes, over 80k in service, and I have all the records. Things started breaking right out of the gate - the nav screen, the air shocks, the waterpump, the transmission (which was fixed under warranty, but would have cost me 16k if it wasn't covered. Things that had just been fixed broke over and over and over again within a year or two of being replaced. At one point, the steering "froze up' while driving, and I almost got in an accident. I still own it, we use it as a farm car, it needs waaaaayyyyy too much stuff replaced to be worth fixing, but it still drives in 1st gear. Wish I could tell you just my SUV was bad, two other family and friends had the same car from the 03-05 model years, and they reported almost EXACTLY the same problems. Avoid one at all costs, unless it's free, and has extensive service records. This SUV is the biggest piece of junk ever built.</t>
  </si>
  <si>
    <t xml:space="preserve">JR </t>
  </si>
  <si>
    <t>Beats my Cayenne</t>
  </si>
  <si>
    <t xml:space="preserve"> I was reluctant as others to go with RR after the years of horror stories. I was in love with my Porsche Cayenne until electrical problems began after a water leak. When finally they threw their hands in the air and couldn't get to the bottom of all the shorts that the leak caused we were reluctant to go into another Cayenne. I set out researching the RR Sport as the looks has always had me captivated since 2002 or so. This body style is sleek as heck and rivals any X5 I come across. I have no regrets on our decision to go with the RR. We went with the V6 and don't miss the V8 we had in the Cayenne at all especially with the nice increase in MPG comparably. This car in fit and finish surpasses any M class I have owned and we still have our daughter in one, as well as our Porsche! Total class and sporty looks at the same time. We have not had ANY issues with the car other than a simple thing like the plastic cover of the keys coming loose, THAT IS IT! Way to go Land Rover on your redesign of the RR sport............you hit the ball out of the park!</t>
  </si>
  <si>
    <t xml:space="preserve">Dennis S Williams </t>
  </si>
  <si>
    <t>Worthy investment.t</t>
  </si>
  <si>
    <t xml:space="preserve"> Parts availability lousy more than once</t>
  </si>
  <si>
    <t xml:space="preserve">Tesha </t>
  </si>
  <si>
    <t>A lot of luxury features, and superb driving</t>
  </si>
  <si>
    <t xml:space="preserve"> This is the nicest, best equipped vehicle I have ever owned. Motor was very strong with a slight turbo lag that just took some time adjusting to. It was very picky on the premium fuel and would set a light nearly every other tank for emissions, no adverse performance, just annoying. The adaptive lighting was phenomenal. We drove this 4x4 5500 miles on a trip, did a little off roading and had it up to 110 on the Bonneville Salt Flats. Averaged 24.7 mpg with 4 adults and 1 child in a car seat, plus our luggage. The high altitude mountain roads are where it outperformed every other vehicle on the road. The Navigation was worse than my 2010 TomTom and constantly rebooted. That needs to be addressed. We bought this vehicle used with 9k miles on it and saved a ton. I would definitely own another if the price was right. Longevity remains to be seen, but I personally will not own a turbo vehicle past 100k miles.</t>
  </si>
  <si>
    <t xml:space="preserve">Lynn </t>
  </si>
  <si>
    <t>Run Don‚Äôt Walk From This Brand</t>
  </si>
  <si>
    <t xml:space="preserve"> Worst car I have ever owned. Most expensive to own with out of pocket expenses ( on a lease), worst dealer support. I had the engine go at 19,000 miles. Left me stranded two hours from my house. Waited for ever for the right tow truck because the dial shifter won‚Äôt move if the car is dead. Took them a month to find out the engine was leaking oil onto the alternator. Eco Start worked for the first 5,000 miles than stop working. They fixed it when they fixed the engine and the car would randomly shut off when you stopped for a traffic light for example. They refused to pay for a rent a car until I went to corporate and because I was over 80 miles from my house they payed because it was trip abatement but told me they would of not payed otherwise. Dealer never returned my calls. I had to stalk them to get any updates. They treated me like pond scum. The dealer also told me to drive it the 80 plus miles home with the engine leaking once they fixed the alternator and put in a new battery I refused because they would of never paid for any additional repairs if something else would of happened. Tire light was always on when there was no tire issues. The car had low miles and was never driven off road and had two sets of breaks, two sets of tires, new struts, the parking break system failed because the parking break is in the center counsel under the cup holders and got moisture in it some how. That was 5 k. The dealer only paid for engine all the other items were considered normal wear. Thats after they have had the car for 3 days. I get the breaks and tires but struts on a car with 25,000 miles. Also, the car was sitting in my driveway and all the coolant spilled out of it. no warning, no light on. navigation, dont bother. worthless. usb ports are in the glove box, which if you are driving puts them on the opposite side of the car with no where to put your phone. Sirius Radio would drop out and random points and so would my cell phone I just thought it was a Sirius and a cell phone issue but I actually own a honda now and it never does that in the same areas with the same cell and Sirius. No apple car play , but when you play the music from your cell phone it would not move forward to next song Random interior plastic pieces would fall off. Valet key is like a barbie butter knife and try as you might you can‚Äôt ignore the horrible gas mileage. Ride was great. Everytime you turn on the car your heart drops because half the time there is a warning light. Even if it is door open you are still alarmed because you are so used to seeing warning lights on in this car. Also, you have to always think of wear to park it because of the height</t>
  </si>
  <si>
    <t xml:space="preserve">C. Koch </t>
  </si>
  <si>
    <t>Stay away from the new Velar</t>
  </si>
  <si>
    <t xml:space="preserve"> Bought myself a new Velar 2 months ago. It has been in the shop 5 times, and has been at the dealership longer than it has been in my own garage. I was told twice that it had voice activated navigation. I only buy cars that have voice activated navigation..IT DOESN"T, they keep telling me there is a release coming out that will fix the problem..Air conditioning went out, the back spoiler was faded, they replaced it with the wrong color spoiler twice. This thing is the biggest piece of crap I have ever owned. I have to sell it and go with a BMW X5, and will lose money, selling a 2 month old vehicle</t>
  </si>
  <si>
    <t xml:space="preserve">Marc </t>
  </si>
  <si>
    <t>Gift for wife</t>
  </si>
  <si>
    <t xml:space="preserve"> Drove to Pittsburgh to get car. Great dealership and warranty. Firenze red color. We are enjoying the car. Hope to it reasonably reliable.</t>
  </si>
  <si>
    <t xml:space="preserve">Speed Fry </t>
  </si>
  <si>
    <t>Not Worth The Money</t>
  </si>
  <si>
    <t xml:space="preserve"> "Purchased my first Range Rover HSE 2015 ( six weeks old 3200 miles) and this Friday it goes into the shop for the 6th time. It could have been 40 times (electrical issues) but Land Rover does not have a fix for the Navigation Screen that completely shuts down (43 times and counting). Causing a total shut down of any feature you were using until it reboots. Worse off they knew about this issue and sold me the car without disclosing this. But I have several other electrical issues with this vehicle ( radio malfunction, phone issue, but scariest when my distronic did not activate), the list is longer but you get the point. Dont get me wrong, nicest driving car Ive ever owned, but for the price tag you could do so much better. Whats going to happen when this car is out of warranty, SCARY THOUGHT. Plus Land Rover Corporate is the worst company to deal with. The won't even acknowledge my issues or concerns. My dream car that I waited 45 years to buy, has turned into a nightmare. If your like me and can afford this vehicle... DON'T, get something that is reliable. Worst vehicle purchase of my life. Hope this helps. Your Friend The Honest Business Guy"</t>
  </si>
  <si>
    <t xml:space="preserve">J. Miller </t>
  </si>
  <si>
    <t>Great car if you like high pitch whistles</t>
  </si>
  <si>
    <t xml:space="preserve"> I bought a 2015 LR4 in March, and thought I would share some information with prospective buyers. Land Rover USA has admitted that their is a problem in the air conditioning system of the 2015 LR4s, a problem that causes a high pitched whistle to be emitted from the dashboard area whenever the air conditioner is on (as it often is if you live in texas). Land Rover says this is a "characteristic" of the 2015 LR4s, and have offered no fix for the problem. If you are considering purchasing an LR4, I would seriously reconsider, until Land Rover has a fix for this issue. Though the dealership has tried, they have been unable to fix the problem, and my car has spent over 40 days in the shop since I purchased it. Update: car was in shop 100 days in 2 years and I had to hire a lawyer in order to have car declared a lemon. I will never drive a Land Rover again, and I highly recommend no on else drive one either. LR was terrible to deal with, was not concerned about me as an owner.</t>
  </si>
  <si>
    <t>Close but no cigar.</t>
  </si>
  <si>
    <t xml:space="preserve"> We loved the style , size, and overall appearance. We were going to lease the SE version(lowest end version). We ended up getting another vehicle because most of the safety features and driver assist technology was absent on the SE model without spending very much more money to have them on this model. Even the interior was sub par unless we jumped up to the HSE model. We eventually decided against this vehicle because we would have paid as if we were driving a Land Rover while essentially getting a shell of a Land Rover. One would expect a vehicle priced around 40K would be equipped with at least as many safety and driver assist features as a vehicle costing 10-15K less. However, my wife's Mazda CX5 Touring has far more safety/driver assist features and drives just as nicely. The Discovery Sport could be everything we wanted IF we were willing to pay in the mid 40K area. It is nice but very overpriced for what you get.</t>
  </si>
  <si>
    <t xml:space="preserve">V. Thomas </t>
  </si>
  <si>
    <t>Serious Velar Blues</t>
  </si>
  <si>
    <t xml:space="preserve"> I purchased my beautiful (aesthetics) Velar on 1/28/2018. An eye-catching beauty that fit my personality and style. My vehicle has been to the service center 5 times, not for routine maintenance, but for the crappy HVAC, entertainment system and now the engine light is on. I was told by my service advisor that "I should rest assured that I had a very sound vehicle and Land Rover stands behind each and every vehicle". I made it through reading the first 4 or 5 reviews and immediately knew I had found a home for my Velar Blues. The best way to help you understand my issues and frustrations, please see the following list:                                                           1. 8/9/18- Engine light came on again at 0630 on my 45-mile (one way) commute to work, I called my service advisor and left him a message 2. 8/8/18 Engine light came on at 1600, instead of going home I drove straight to the dealership, the light was cleared by my service associate at the dealer, he said it was an O2 sensor, if it came on again, call him personally!3. Persistent issues with HVAC in the winter the windows would fog over while driving...had to turn on A/C to remedy...they fixed it (I think) but now when I turn on A/C it blows straight heat for 10 minutes then will cool4. The seat warmer intermittently warms/cools when in off position 5. Radio was making cracking noise when Bluetooth playing through my phone...they fixed it6. The driver side rear passenger door sensor went bad and the part was ordered from the UK and has since been replaced, but the handle is now very loose like it will fall off with the next car wash7. LIM mode activated while car was being driven and couldn‚Äôt exceed 20mph, the instruction book indicated that the feature requires multiple steps to activate but the dealer says I accidentally activated it from the steering wheel8. The console blanked out ‚Äúwent completely black‚Äù while being driven...restarting the car did not fix the issue...2 hours later after car was parked...the issue self-resolved9. Radio will turn on when car is off and parked and will remain on when the doors have been secured and locked, I have to depress the ignition button twice to get it to turn off                                                              10. Currently, I am waiting on a new O2 sensor AND a "part" or "update" for the HVAC to stop blowing hot air and warming the seats when it's not supposed to!I think that‚Äôs everything...Moral of the story...DON'T buy the 2018 Velar ever OR at least wait until the kinks have been worked out.</t>
  </si>
  <si>
    <t xml:space="preserve">Chris Cook </t>
  </si>
  <si>
    <t>Drives Fantastic, Technology Awful</t>
  </si>
  <si>
    <t xml:space="preserve"> The Range Rover Sport is looks great, drives great, but the new technology is awful! I specifically waited for the 2019 model with the new touchscreen technology throughout, and this vehicle was delivered in May of 2018. It is clear that this tech had not been thoroughly tested. It is slow and VERY buggy. Some screens take a long time to come up and other times the screens are completely blank. I sent to dealer to update to the lasted version, and not much has changed since that update. My prior vehicle was a Tesla, which occasionally had to reboot, but otherwise worked seamlessly. The interior technology and the accompanying mobile apps are so bad, that it almost outweighs how great this car drives.</t>
  </si>
  <si>
    <t xml:space="preserve">Wakes </t>
  </si>
  <si>
    <t>Unreliable Slug</t>
  </si>
  <si>
    <t xml:space="preserve"> I purchased my Evoque new in February 2015. Since the vehicle was purchased it has had a software update (at 1200 miles) for the transmission to improve performance. Then the check engine light came on at approximately 2K miles. Turned out to be a faulty sensor that took several days to repair, due to part being unavailable. On August 1st, while in traffic the transmission froze up and the vehicle rapidly decelerated with the dashboard warning indicating "Gear Box Failure", resulting in the vehicle being towed. Land Rover corporate claims they have since resolved the problem with another software update, however I have not had the opportunity to drive the car yet-33 days later. While the dealership was addressing another issue- freeze up problem with the touch screen interface; the computer module blew out. After 33 days the part has finally come in. The transmission on this vehicle is very sluggish in the lower gears, and power is very limited from a stop position, which makes pulling out into traffic a challenge. I really would love to recommend this vehicle, but the amount of problems and poor transmission and acceleration make this a poor and hazardous vehicle to own. It does get good mileage, when working. I have never experienced a new vehicle with so many issues in such a short period. Land Rover Corporate's attitude has been less than overwhelming. Extremely disappointed in the vehicle and the corporation.</t>
  </si>
  <si>
    <t xml:space="preserve">Suckered customer </t>
  </si>
  <si>
    <t>Junk Rover 2018 Range Rover sport</t>
  </si>
  <si>
    <t xml:space="preserve"> Received order mid May 2018. Had electronics issues day one. Within first 24 hours parts started to fall off the vehicle. Engine issues with warning lights started within a few days of receiving the vehicle. Had 19 return trips for ongoing issues. Trailer package never worked. Park assist never worked. Camera system failed while at the dealer. Touchscreen would not accept touch input. Cruise control had total failure on the interstate with engine shut down. Engine failed on return trip to dealer. In 4 months of ownership the dealer had the vehicle for over 3 months. The engine and cabin were repeatedly torn apart to change out parts and boxes. Land Rover engineers repeatedly played with software so one time the vehicle was not in English. All the increasing electronic issues resulted in the dash being torn apart so many times that you could not open the glove compartment. Filled ‚Äúlemon law‚Äù under state statutes and finally Land Rover USA had to refund my money. My parting comment is that the vehicle looks great but in my experience it is JUNK. I personally would avoid Land Rover products. I had to wait 5 months from time of ordering to receive my junk. I ordered all the options in the Diesel engine and option packages all for one month of intermittent possession and 3 months at the dealer before got a refund.</t>
  </si>
  <si>
    <t xml:space="preserve">Mrs. M </t>
  </si>
  <si>
    <t>Do not buy!!</t>
  </si>
  <si>
    <t xml:space="preserve"> I bought the Evoque in a bit of a hurry because we were moving to the mountains and I needed a four wheel drive. I am so sorry that I didn't do any research! I hope these reviews save someone else. We bought the Evoque used with 20,000 miles and a 50,000 warranty thank God. Long story short...at 36,000 miles it had to have front and rear brakes replaced, a new battery and then after I had had it home only ONE week I also had the gear box fault another reviewer mentioned. It had to be towed!! Thankfully I was not in traffic like the other reviewer!! They said they can't get the part for a month, I still don't have it back. I am really in disbelief over the whole thing. I thought Land Rover was a good brand. I see them everywhere!!?? So if I ever get it back, I am getting rid of it right away of course and at a BIG LOSS!</t>
  </si>
  <si>
    <t xml:space="preserve">Nikki Meyers </t>
  </si>
  <si>
    <t>Never Buy a Land Rover Discovery</t>
  </si>
  <si>
    <t xml:space="preserve"> Picked my Disco up last August...it was flat bedded back to the dealership within hours! It is in the dealership right now...it is the SIXTH time, and they usually have my car for 7-10 days every time. Only has 5000 miles on it and have had non-stop issues, many that you have featured on here. The infotainment system has been "update" 7 times and is STILL very much broken. Cameras, sensors, apps, nav, bluetooth, gets stuck off then gets stuck on even when the car is turned completely off and I am out of it...you name it...it's broken. It was in for nearly 2 weeks, and within a week I had to have it picked back up. Right now they are trying to fix: Hood cable is too long and could be a "very bad situation" (their words), the infamous infotainment system disaster, no less then 3 warning lights on, windshield washer fluid spilling everywhere and always showing it empty (even though it has not ever been used), and this big one: Twice while driving down the road (not while at a light, etc..) the car randomly shuts off and goes into an idle mode! The service guy today told me that he doesn't know why no one ever called me because it could have been very unsafe and he was sure that it scared me (it did!), and that this "should"take care of it. Apparently it was something with the ECM and their was a needed update to the engine control unit that is the Powertrain for the vehicle! Hand to God that's what he said! Iv'e been trying to give this car back for months...such a ridiculous situation and company. never again. Keep in mind this is only about half of the problems I have had</t>
  </si>
  <si>
    <t>Rover is a beast</t>
  </si>
  <si>
    <t xml:space="preserve"> All in all this is a truly awesome vehicle. It has got to be one of the most technologically advanced SUV's on the road. It's very "driver friendly" considering everything it can do and it only took a few days to learn my way around the cockpit. It's actually pretty quick considering its 6000lb. footprint but watch the gas needle because it moves quick too. The tft gauge display is as cool as it gets and it's directly responsible for me passing on a few rebates for the '09 models. Overall this was a great purchase and buying experience. </t>
  </si>
  <si>
    <t xml:space="preserve">IDriveAnM5 </t>
  </si>
  <si>
    <t>Haven't bought yet but...</t>
  </si>
  <si>
    <t xml:space="preserve"> My wife and hadn't yet found a car that we both agree is truly great. Until we drove the 2010 Supercharged Range Rover. This will be her car (I have an S-Class Mercedes and a BMW M5) and is enough to entice her out of her Lexus RX 350. She drove the new X5 and the GL 550 and found both to be too harsh. She loves the smoothness of the Rangie, the spaciousness, the interior, and the outward visibility (she's small). I like the fact that it jumps when I give it a full boot and doesn't make me want to hurt myself everytime I drive it (like her Lexus does). The Supercharged RR blends luxury, power, and style in a way that few others can. This really is a truly amazing car that I dream of fondly.</t>
  </si>
  <si>
    <t xml:space="preserve">Range Rover Victim </t>
  </si>
  <si>
    <t>Early high priced maintenance awaits you.</t>
  </si>
  <si>
    <t xml:space="preserve"> We have had the RRS for about 6 months and driven less than 4800 miles, and the car is already in need of servicing. According to the dealership the cost will exceed $800. This is way below the 16000 miles promised when originally purchased. We are essentially looking at maintenance cost that would be triple of what was advertised. This car is a money pit, buyers beware!</t>
  </si>
  <si>
    <t xml:space="preserve">CJ </t>
  </si>
  <si>
    <t>Great first impression</t>
  </si>
  <si>
    <t xml:space="preserve"> I'll revisit the review once I own this RR a bit longer, but I took the 2010 SC a couple days ago and it's incredible. I've used this site a great deal - and thought I'd share the initial impressions for the 2010SC RR. Tons of power, actually rears back when you really step on it, a bit more body sway than you'd like, incredible interior, new nav/audio is best in class, (we have a porsche and bmw current year to compare with). All together - classy ride, very smooth, don't mistake it for a sport SUV - but the best at what it is supposed to be. Power, luxury, comfort, and classic styling. Loving it. </t>
  </si>
  <si>
    <t xml:space="preserve">Joshm18 </t>
  </si>
  <si>
    <t>Excellent, with room for improvements!</t>
  </si>
  <si>
    <t xml:space="preserve"> Over the past few years, I've owned a lot of vehicles and many SUVs, so my review comes from owning a BMW X5, Audi Q7, Range Rover Sport and LR3, Tahoe, Lexus Rx330 and GX. All in all, it's a great SUV. Comfortable, excellent ride - greatly improved for 2010. Love the new designs and new features both inside and out. Gas mileage is terrible, but that's something everyone should know prior to purchase. We did buy a Lexus RX450h, so the hybrid offsets the bad mileage with this car. I think some of the extra features (options) are nice. Only had the car about a month and so far, I love it with very few complaints</t>
  </si>
  <si>
    <t xml:space="preserve">Aglerote </t>
  </si>
  <si>
    <t>Satisfied owner</t>
  </si>
  <si>
    <t xml:space="preserve"> This car replaced an MB ML63, one of the best cars I've ever owned but the too-firm ride began to wear me down (and my wife). Fortunately, the RR has a new and nicely-powered supercharged engine for 2010, since it was so easy to get spoiled by and used to the ML. So far, I have been very pleased with the RR. It's not sporty and is all about luxury / comfort; different strokes for different folks. It's basically an S-Class SUV. The RR has only 500 miles on it so far, so I will need to update these initial impressions in a few months. Also, I'll soon be putting on true snow tires (to substitute for the all-season stock tires) and giving it some real-world back-road snow tests.</t>
  </si>
  <si>
    <t xml:space="preserve"> Wow own a 2008 RRS and this is so much more of a truck...Can;t say enough good things run don't walk to buy one.</t>
  </si>
  <si>
    <t xml:space="preserve">m.g.davis </t>
  </si>
  <si>
    <t>run away!</t>
  </si>
  <si>
    <t xml:space="preserve"> do not buy a used land rover.... maintenance nightmare , replacement parts will break you. no one but dealers can work on them, look it up plz... a water pump replacement for this vehicle is approx $3,300.00 dont believe me..? call a dealer and ask. Worst auto mistake I've ever made.</t>
  </si>
  <si>
    <t xml:space="preserve">LR Newbie </t>
  </si>
  <si>
    <t>What the RRS should always have been...</t>
  </si>
  <si>
    <t xml:space="preserve"> I always liked the idea of the Range Rover Sport but to me the interior was always too close to the LR3/Discovery and no where near the Range Rover. The 2010 model has addressed this biggest flaw and at the same time brought the standard model up to a performance level which is worthy of the word "sport". I took delivery on Friday and drove 500 miles over the weekend on a combination of highways and back roads. The car feels very solid on the highway with great control on the more winding roads and the seats are superb. Its a big step up in comfort from my old ML550 but performance isn't close to the ML but certainly on the right side of adequate. </t>
  </si>
  <si>
    <t xml:space="preserve">rangerage </t>
  </si>
  <si>
    <t>Problems from the start</t>
  </si>
  <si>
    <t xml:space="preserve"> Wheel alignment, computer problem i went back to service three times in a month. The gas tank keeps showing no gas when there is full tank. The service is horrible at the dealership. Looking to pull out of the contract</t>
  </si>
  <si>
    <t xml:space="preserve">neverbuyLR </t>
  </si>
  <si>
    <t>Stay away!!</t>
  </si>
  <si>
    <t xml:space="preserve"> I have had this car into the dealer several times starting with a coolant leak, failed water pump, computer system failures. The dealer didn't do all the work they said they did or the problems I had, wouldn't have happened. One cylinder lost compression at 58,000 miles with no warning. After three months of dealing with Jaguar Land Rover USA, LLC they replaced the engine, however, everytime I picked up the car upon completion of repairs there was still problems with the engine. After the third time, Jaguar Land Rover refused to do anything. Everyone was so busy pointing fingers at each other that they forgot they were leaving a customer with no car. They wouldn't even offer me rebates to help me buy a new car. Sad. Even with their own mechanics and parts they couldn't even get the car running. It was absolutely disgusting how badly Jaguar Land Rover, LLC handled this situation. You know when their own peers are shocked that they didn't replace the car, it is pretty bad. Apparently, they only do the right thing when a judge tells them too. Stay away from these cars. They are fun to drive, but Jaguar Land Rover will leave you high and dry if something goes wrong. I took an $8,000 loss on this car. They know nothing about customer service and don't care if their customers buy another car or not.</t>
  </si>
  <si>
    <t>Nice All Around</t>
  </si>
  <si>
    <t xml:space="preserve"> I have always wanted a RRS mainly because of its good looks. I decided against buying the 09 model because I considered it not technologically up to date. My 2005 Infiniti FX 35 came with a back up camera, which was still missing in the RRS as at last year. They sure did make up for all the short comings this time around. I really don't have a lot of problems with the fact that the exterior is not significantly differentiated from the old model. I've always considered the exterior look beautiful.I get to take it on a drive to Tennessee this weekend for Thanksgiving and I'm sure it is going to be a fun ride based on what I've experienced cruising around town so far. The drive is really smooth</t>
  </si>
  <si>
    <t>1.</t>
  </si>
  <si>
    <t>Column A - filter descending and delete inappropriate rows</t>
  </si>
  <si>
    <t>2.</t>
  </si>
  <si>
    <t>Column B - filter descending and delete inappropriate rows</t>
  </si>
  <si>
    <t xml:space="preserve">3. </t>
  </si>
  <si>
    <t>Clean blank cells (except Review)</t>
  </si>
  <si>
    <t>4.</t>
  </si>
  <si>
    <t>Deleted rating numbers that is not applicable</t>
  </si>
  <si>
    <t>5.</t>
  </si>
  <si>
    <t>Cleaned and fixed Column B with date of review</t>
  </si>
  <si>
    <t xml:space="preserve">6. </t>
  </si>
  <si>
    <t>Checked for duplicates</t>
  </si>
  <si>
    <t>7.</t>
  </si>
  <si>
    <t>Checked for double-spaces</t>
  </si>
  <si>
    <t>Vehicle year</t>
  </si>
  <si>
    <t>1997</t>
  </si>
  <si>
    <t>1998</t>
  </si>
  <si>
    <t>1999</t>
  </si>
  <si>
    <t>2000</t>
  </si>
  <si>
    <t>2001</t>
  </si>
  <si>
    <t>2002</t>
  </si>
  <si>
    <t>2003</t>
  </si>
  <si>
    <t>2004</t>
  </si>
  <si>
    <t>2005</t>
  </si>
  <si>
    <t>2006</t>
  </si>
  <si>
    <t>2007</t>
  </si>
  <si>
    <t>2008</t>
  </si>
  <si>
    <t>2009</t>
  </si>
  <si>
    <t>2010</t>
  </si>
  <si>
    <t>2011</t>
  </si>
  <si>
    <t>2012</t>
  </si>
  <si>
    <t>2013</t>
  </si>
  <si>
    <t>2014</t>
  </si>
  <si>
    <t>2015</t>
  </si>
  <si>
    <t>2016</t>
  </si>
  <si>
    <t>2017</t>
  </si>
  <si>
    <t>2018</t>
  </si>
  <si>
    <t>Count of Rating range</t>
  </si>
  <si>
    <t>9.</t>
  </si>
  <si>
    <t>8.</t>
  </si>
  <si>
    <t>Made Vehicle year</t>
  </si>
  <si>
    <t>Made Rating range</t>
  </si>
  <si>
    <t>10.</t>
  </si>
  <si>
    <t>Checked again for duplicates, blanks and double-spaces</t>
  </si>
  <si>
    <t>11.</t>
  </si>
  <si>
    <t>Created a table</t>
  </si>
  <si>
    <t>12.</t>
  </si>
  <si>
    <t>Created a pivot table</t>
  </si>
  <si>
    <t>Cleaning and preparing data</t>
  </si>
  <si>
    <t>Analyzing data</t>
  </si>
  <si>
    <t>Bad</t>
  </si>
  <si>
    <t>Excellent</t>
  </si>
  <si>
    <t>Fair</t>
  </si>
  <si>
    <t>Good</t>
  </si>
  <si>
    <t>Poor</t>
  </si>
  <si>
    <t>Number of reviews</t>
  </si>
  <si>
    <t>Year model</t>
  </si>
  <si>
    <t>From 4 to 5</t>
  </si>
  <si>
    <t>From 3 to 4</t>
  </si>
  <si>
    <t>From 2 to 3</t>
  </si>
  <si>
    <t xml:space="preserve">Bad </t>
  </si>
  <si>
    <t>From 1 to 2</t>
  </si>
  <si>
    <t>Most reviews on vehicle year</t>
  </si>
  <si>
    <t>Best rating vehicle year</t>
  </si>
  <si>
    <t>Count of Review</t>
  </si>
  <si>
    <t>Honorable mentions</t>
  </si>
  <si>
    <t>2018 and 2015</t>
  </si>
  <si>
    <t>Total amount of reviews</t>
  </si>
  <si>
    <t>Top most reviewed vehicles</t>
  </si>
  <si>
    <t>Least rated vehicles based on 15+reviews</t>
  </si>
  <si>
    <t>Top rated vehicles based on 15+ reviews</t>
  </si>
  <si>
    <t>Edited pivot table fields</t>
  </si>
  <si>
    <t>Least rating vehicle year</t>
  </si>
  <si>
    <t>Created another pivot table with rating range counts</t>
  </si>
  <si>
    <t>Created another pivot table with vehicle titles and their average and count of reviews</t>
  </si>
  <si>
    <t>Extracted data from pivot table about most reviewed, top and least reated vehicle years</t>
  </si>
  <si>
    <t>Extracted data from pivot table about most reviewed, top and least reated vehicle titles</t>
  </si>
  <si>
    <t>Extracted data about vehicle title year</t>
  </si>
  <si>
    <t>Created rating range, where: Excellent is 5
Good is From 4 to 5
Fair is From 3 to 4
Poor is From 2 to 3
Bad is From 1 to 2</t>
  </si>
  <si>
    <t>3.</t>
  </si>
  <si>
    <t>6.</t>
  </si>
  <si>
    <t>Created charts and timelines of data insights</t>
  </si>
  <si>
    <t>Visualizing data</t>
  </si>
  <si>
    <t>Removed grid</t>
  </si>
  <si>
    <t>Painted sheet in company colors</t>
  </si>
  <si>
    <t>Created main shapes for the background of data</t>
  </si>
  <si>
    <t>Created a new sheet "Dashboard"</t>
  </si>
  <si>
    <t xml:space="preserve">Transfered insights from data and pivot tables </t>
  </si>
  <si>
    <t xml:space="preserve">Created filter panel </t>
  </si>
  <si>
    <t>Added slicers and timeline to filter panel</t>
  </si>
  <si>
    <t>Connected information on sheet to the pivot tables</t>
  </si>
  <si>
    <t>Edited all the fields to be more visually structured and sorted</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</si>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</sst>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809]dd\ mmmm\ yyyy;@"/>
  </numFmts>
  <fonts count="4" x14ac:knownFonts="1">
    <font>
      <sz val="12"/>
      <color theme="1"/>
      <name val="Calibri"/>
      <family val="2"/>
      <scheme val="minor"/>
    </font>
    <font>
      <sz val="12"/>
      <color rgb="FF0F291D"/>
      <name val="Calibri"/>
      <family val="2"/>
      <scheme val="minor"/>
    </font>
    <font>
      <sz val="12"/>
      <color rgb="FFEEE8C6"/>
      <name val="Calibri"/>
      <family val="2"/>
      <scheme val="minor"/>
    </font>
    <font>
      <b/>
      <sz val="12"/>
      <color rgb="FFEEE8C6"/>
      <name val="Calibri"/>
      <family val="2"/>
      <scheme val="minor"/>
    </font>
  </fonts>
  <fills count="7">
    <fill>
      <patternFill patternType="none"/>
    </fill>
    <fill>
      <patternFill patternType="gray125"/>
    </fill>
    <fill>
      <patternFill patternType="solid">
        <fgColor theme="0" tint="-0.14999847407452621"/>
        <bgColor theme="0" tint="-0.14999847407452621"/>
      </patternFill>
    </fill>
    <fill>
      <patternFill patternType="solid">
        <fgColor rgb="FFFFFF00"/>
        <bgColor indexed="64"/>
      </patternFill>
    </fill>
    <fill>
      <patternFill patternType="solid">
        <fgColor rgb="FF0F291D"/>
        <bgColor indexed="64"/>
      </patternFill>
    </fill>
    <fill>
      <patternFill patternType="solid">
        <fgColor rgb="FF2C6837"/>
        <bgColor indexed="64"/>
      </patternFill>
    </fill>
    <fill>
      <patternFill patternType="solid">
        <fgColor rgb="FF989EA5"/>
        <bgColor indexed="64"/>
      </patternFill>
    </fill>
  </fills>
  <borders count="2">
    <border>
      <left/>
      <right/>
      <top/>
      <bottom/>
      <diagonal/>
    </border>
    <border>
      <left style="thin">
        <color theme="1"/>
      </left>
      <right style="thin">
        <color theme="1"/>
      </right>
      <top style="thin">
        <color theme="1"/>
      </top>
      <bottom style="thin">
        <color theme="1"/>
      </bottom>
      <diagonal/>
    </border>
  </borders>
  <cellStyleXfs count="1">
    <xf numFmtId="0" fontId="0" fillId="0" borderId="0"/>
  </cellStyleXfs>
  <cellXfs count="23">
    <xf numFmtId="0" fontId="0" fillId="0" borderId="0" xfId="0"/>
    <xf numFmtId="49" fontId="0" fillId="0" borderId="0" xfId="0" applyNumberFormat="1"/>
    <xf numFmtId="1" fontId="0" fillId="0" borderId="0" xfId="0" applyNumberFormat="1"/>
    <xf numFmtId="165" fontId="0" fillId="0" borderId="0" xfId="0" applyNumberFormat="1"/>
    <xf numFmtId="0" fontId="0" fillId="0" borderId="0" xfId="0" pivotButton="1"/>
    <xf numFmtId="0" fontId="0" fillId="0" borderId="0" xfId="0" applyAlignment="1">
      <alignment horizontal="left"/>
    </xf>
    <xf numFmtId="49" fontId="0" fillId="2" borderId="1" xfId="0" applyNumberFormat="1" applyFill="1" applyBorder="1"/>
    <xf numFmtId="0" fontId="0" fillId="0" borderId="0" xfId="0" applyNumberFormat="1"/>
    <xf numFmtId="164" fontId="0" fillId="0" borderId="0" xfId="0" applyNumberFormat="1"/>
    <xf numFmtId="0" fontId="0" fillId="3" borderId="0" xfId="0" applyFill="1"/>
    <xf numFmtId="0" fontId="0" fillId="4" borderId="0" xfId="0" applyFill="1"/>
    <xf numFmtId="164" fontId="0" fillId="0" borderId="0" xfId="0" applyNumberFormat="1" applyAlignment="1">
      <alignment horizontal="left" indent="7"/>
    </xf>
    <xf numFmtId="0" fontId="1" fillId="4" borderId="0" xfId="0" applyFont="1" applyFill="1"/>
    <xf numFmtId="0" fontId="0" fillId="5" borderId="0" xfId="0" applyFill="1"/>
    <xf numFmtId="0" fontId="2" fillId="5" borderId="0" xfId="0" applyFont="1" applyFill="1"/>
    <xf numFmtId="0" fontId="2" fillId="5" borderId="0" xfId="0" applyFont="1" applyFill="1" applyAlignment="1">
      <alignment wrapText="1"/>
    </xf>
    <xf numFmtId="0" fontId="2" fillId="6" borderId="0" xfId="0" applyFont="1" applyFill="1"/>
    <xf numFmtId="0" fontId="2" fillId="6" borderId="0" xfId="0" applyFont="1" applyFill="1" applyAlignment="1">
      <alignment wrapText="1"/>
    </xf>
    <xf numFmtId="0" fontId="3" fillId="6" borderId="0" xfId="0" applyFont="1" applyFill="1"/>
    <xf numFmtId="0" fontId="3" fillId="5" borderId="0" xfId="0" applyFont="1" applyFill="1" applyAlignment="1">
      <alignment horizontal="center" textRotation="90"/>
    </xf>
    <xf numFmtId="0" fontId="3" fillId="5" borderId="0" xfId="0" applyFont="1" applyFill="1"/>
    <xf numFmtId="0" fontId="3" fillId="5" borderId="0" xfId="0" applyFont="1" applyFill="1" applyAlignment="1">
      <alignment horizontal="center" vertical="center" textRotation="90"/>
    </xf>
    <xf numFmtId="0" fontId="3" fillId="6" borderId="0" xfId="0" applyFont="1" applyFill="1" applyAlignment="1">
      <alignment horizontal="center" vertical="center" textRotation="90"/>
    </xf>
  </cellXfs>
  <cellStyles count="1">
    <cellStyle name="Normal" xfId="0" builtinId="0"/>
  </cellStyles>
  <dxfs count="33079">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0" formatCode="General"/>
    </dxf>
    <dxf>
      <numFmt numFmtId="30" formatCode="@"/>
      <alignment horizontal="general" vertical="bottom" textRotation="0" wrapText="0" indent="0" justifyLastLine="0" shrinkToFit="0" readingOrder="0"/>
    </dxf>
    <dxf>
      <numFmt numFmtId="0" formatCode="General"/>
    </dxf>
    <dxf>
      <numFmt numFmtId="0" formatCode="General"/>
    </dxf>
    <dxf>
      <numFmt numFmtId="30" formatCode="@"/>
    </dxf>
    <dxf>
      <numFmt numFmtId="165" formatCode="[$-809]dd\ mmmm\ yyyy;@"/>
    </dxf>
    <dxf>
      <numFmt numFmtId="1" formatCode="0"/>
    </dxf>
  </dxfs>
  <tableStyles count="0" defaultTableStyle="TableStyleMedium2" defaultPivotStyle="PivotStyleLight16"/>
  <colors>
    <mruColors>
      <color rgb="FF0F291D"/>
      <color rgb="FF2C6837"/>
      <color rgb="FF989EA5"/>
      <color rgb="FFEEE8C6"/>
      <color rgb="FFEDEDE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11/relationships/timelineCache" Target="timelineCaches/timeline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2830554312456194"/>
          <c:y val="0.1653896672504378"/>
          <c:w val="0.49610334459862326"/>
          <c:h val="0.82683887915936949"/>
        </c:manualLayout>
      </c:layout>
      <c:pieChart>
        <c:varyColors val="1"/>
        <c:ser>
          <c:idx val="0"/>
          <c:order val="0"/>
          <c:dPt>
            <c:idx val="0"/>
            <c:bubble3D val="0"/>
            <c:spPr>
              <a:solidFill>
                <a:srgbClr val="FF0000"/>
              </a:solidFill>
              <a:ln w="19050">
                <a:noFill/>
              </a:ln>
              <a:effectLst/>
            </c:spPr>
            <c:extLst>
              <c:ext xmlns:c16="http://schemas.microsoft.com/office/drawing/2014/chart" uri="{C3380CC4-5D6E-409C-BE32-E72D297353CC}">
                <c16:uniqueId val="{00000001-DC8B-7B49-96D7-55DCD8CF5F1E}"/>
              </c:ext>
            </c:extLst>
          </c:dPt>
          <c:dPt>
            <c:idx val="1"/>
            <c:bubble3D val="0"/>
            <c:spPr>
              <a:solidFill>
                <a:srgbClr val="2C6837"/>
              </a:solidFill>
              <a:ln w="19050">
                <a:noFill/>
              </a:ln>
              <a:effectLst/>
            </c:spPr>
            <c:extLst>
              <c:ext xmlns:c16="http://schemas.microsoft.com/office/drawing/2014/chart" uri="{C3380CC4-5D6E-409C-BE32-E72D297353CC}">
                <c16:uniqueId val="{00000003-DC8B-7B49-96D7-55DCD8CF5F1E}"/>
              </c:ext>
            </c:extLst>
          </c:dPt>
          <c:dPt>
            <c:idx val="2"/>
            <c:bubble3D val="0"/>
            <c:spPr>
              <a:solidFill>
                <a:schemeClr val="accent4"/>
              </a:solidFill>
              <a:ln w="19050">
                <a:noFill/>
              </a:ln>
              <a:effectLst/>
            </c:spPr>
            <c:extLst>
              <c:ext xmlns:c16="http://schemas.microsoft.com/office/drawing/2014/chart" uri="{C3380CC4-5D6E-409C-BE32-E72D297353CC}">
                <c16:uniqueId val="{00000005-DC8B-7B49-96D7-55DCD8CF5F1E}"/>
              </c:ext>
            </c:extLst>
          </c:dPt>
          <c:dPt>
            <c:idx val="3"/>
            <c:bubble3D val="0"/>
            <c:spPr>
              <a:solidFill>
                <a:srgbClr val="0F291D"/>
              </a:solidFill>
              <a:ln w="19050">
                <a:noFill/>
              </a:ln>
              <a:effectLst/>
            </c:spPr>
            <c:extLst>
              <c:ext xmlns:c16="http://schemas.microsoft.com/office/drawing/2014/chart" uri="{C3380CC4-5D6E-409C-BE32-E72D297353CC}">
                <c16:uniqueId val="{00000007-DC8B-7B49-96D7-55DCD8CF5F1E}"/>
              </c:ext>
            </c:extLst>
          </c:dPt>
          <c:dPt>
            <c:idx val="4"/>
            <c:bubble3D val="0"/>
            <c:spPr>
              <a:solidFill>
                <a:schemeClr val="accent2"/>
              </a:solidFill>
              <a:ln w="19050">
                <a:noFill/>
              </a:ln>
              <a:effectLst/>
            </c:spPr>
            <c:extLst>
              <c:ext xmlns:c16="http://schemas.microsoft.com/office/drawing/2014/chart" uri="{C3380CC4-5D6E-409C-BE32-E72D297353CC}">
                <c16:uniqueId val="{00000009-DC8B-7B49-96D7-55DCD8CF5F1E}"/>
              </c:ext>
            </c:extLst>
          </c:dPt>
          <c:dLbls>
            <c:dLbl>
              <c:idx val="0"/>
              <c:tx>
                <c:rich>
                  <a:bodyPr rot="0" spcFirstLastPara="1" vertOverflow="ellipsis" vert="horz" wrap="square" lIns="38100" tIns="19050" rIns="38100" bIns="19050" anchor="ctr" anchorCtr="1">
                    <a:spAutoFit/>
                  </a:bodyPr>
                  <a:lstStyle/>
                  <a:p>
                    <a:pPr>
                      <a:defRPr sz="2400" b="0" i="0" u="none" strike="noStrike" kern="1200" baseline="0">
                        <a:ln w="1270" cap="sq">
                          <a:noFill/>
                          <a:miter lim="800000"/>
                        </a:ln>
                        <a:solidFill>
                          <a:srgbClr val="EEE8C6"/>
                        </a:solidFill>
                        <a:latin typeface="Montserrat" pitchFamily="2" charset="77"/>
                        <a:ea typeface="+mn-ea"/>
                        <a:cs typeface="+mn-cs"/>
                      </a:defRPr>
                    </a:pPr>
                    <a:fld id="{29AB039B-63F7-8F4C-8E3D-D81D91A16343}" type="CATEGORYNAME">
                      <a:rPr lang="en-US" sz="2400">
                        <a:ln w="1270" cap="sq">
                          <a:noFill/>
                          <a:miter lim="800000"/>
                        </a:ln>
                        <a:solidFill>
                          <a:srgbClr val="EEE8C6"/>
                        </a:solidFill>
                      </a:rPr>
                      <a:pPr>
                        <a:defRPr sz="2400">
                          <a:ln w="1270" cap="sq">
                            <a:noFill/>
                            <a:miter lim="800000"/>
                          </a:ln>
                          <a:solidFill>
                            <a:srgbClr val="EEE8C6"/>
                          </a:solidFill>
                          <a:latin typeface="Montserrat" pitchFamily="2" charset="77"/>
                        </a:defRPr>
                      </a:pPr>
                      <a:t>[CATEGORY NAME]</a:t>
                    </a:fld>
                    <a:endParaRPr lang="en-US" sz="2400" baseline="0">
                      <a:ln w="1270" cap="sq">
                        <a:noFill/>
                        <a:miter lim="800000"/>
                      </a:ln>
                      <a:solidFill>
                        <a:srgbClr val="EEE8C6"/>
                      </a:solidFill>
                    </a:endParaRPr>
                  </a:p>
                  <a:p>
                    <a:pPr>
                      <a:defRPr sz="2400">
                        <a:ln w="1270" cap="sq">
                          <a:noFill/>
                          <a:miter lim="800000"/>
                        </a:ln>
                        <a:solidFill>
                          <a:srgbClr val="EEE8C6"/>
                        </a:solidFill>
                        <a:latin typeface="Montserrat" pitchFamily="2" charset="77"/>
                      </a:defRPr>
                    </a:pPr>
                    <a:r>
                      <a:rPr lang="en-US" sz="2400" baseline="0">
                        <a:ln w="1270" cap="sq">
                          <a:noFill/>
                          <a:miter lim="800000"/>
                        </a:ln>
                        <a:solidFill>
                          <a:srgbClr val="EEE8C6"/>
                        </a:solidFill>
                      </a:rPr>
                      <a:t> </a:t>
                    </a:r>
                    <a:fld id="{495046E3-925D-ED4C-98F7-CC1B435E5281}" type="PERCENTAGE">
                      <a:rPr lang="en-US" sz="2400" baseline="0">
                        <a:ln w="1270" cap="sq">
                          <a:noFill/>
                          <a:miter lim="800000"/>
                        </a:ln>
                        <a:solidFill>
                          <a:srgbClr val="EEE8C6"/>
                        </a:solidFill>
                      </a:rPr>
                      <a:pPr>
                        <a:defRPr sz="2400">
                          <a:ln w="1270" cap="sq">
                            <a:noFill/>
                            <a:miter lim="800000"/>
                          </a:ln>
                          <a:solidFill>
                            <a:srgbClr val="EEE8C6"/>
                          </a:solidFill>
                          <a:latin typeface="Montserrat" pitchFamily="2" charset="77"/>
                        </a:defRPr>
                      </a:pPr>
                      <a:t>[PERCENTAGE]</a:t>
                    </a:fld>
                    <a:endParaRPr lang="en-US" sz="2400" baseline="0">
                      <a:ln w="1270" cap="sq">
                        <a:noFill/>
                        <a:miter lim="800000"/>
                      </a:ln>
                      <a:solidFill>
                        <a:srgbClr val="EEE8C6"/>
                      </a:solidFill>
                    </a:endParaRPr>
                  </a:p>
                </c:rich>
              </c:tx>
              <c:spPr>
                <a:noFill/>
                <a:ln w="127000">
                  <a:noFill/>
                </a:ln>
                <a:effectLst/>
              </c:spPr>
              <c:txPr>
                <a:bodyPr rot="0" spcFirstLastPara="1" vertOverflow="ellipsis" vert="horz" wrap="square" lIns="38100" tIns="19050" rIns="38100" bIns="19050" anchor="ctr" anchorCtr="1">
                  <a:spAutoFit/>
                </a:bodyPr>
                <a:lstStyle/>
                <a:p>
                  <a:pPr>
                    <a:defRPr sz="2400" b="0" i="0" u="none" strike="noStrike" kern="1200" baseline="0">
                      <a:ln w="1270" cap="sq">
                        <a:noFill/>
                        <a:miter lim="800000"/>
                      </a:ln>
                      <a:solidFill>
                        <a:srgbClr val="EEE8C6"/>
                      </a:solidFill>
                      <a:latin typeface="Montserrat" pitchFamily="2" charset="77"/>
                      <a:ea typeface="+mn-ea"/>
                      <a:cs typeface="+mn-cs"/>
                    </a:defRPr>
                  </a:pPr>
                  <a:endParaRPr lang="en-UA"/>
                </a:p>
              </c:txPr>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DC8B-7B49-96D7-55DCD8CF5F1E}"/>
                </c:ext>
              </c:extLst>
            </c:dLbl>
            <c:dLbl>
              <c:idx val="1"/>
              <c:tx>
                <c:rich>
                  <a:bodyPr rot="0" spcFirstLastPara="1" vertOverflow="ellipsis" vert="horz" wrap="square" lIns="38100" tIns="19050" rIns="38100" bIns="19050" anchor="ctr" anchorCtr="1">
                    <a:spAutoFit/>
                  </a:bodyPr>
                  <a:lstStyle/>
                  <a:p>
                    <a:pPr>
                      <a:defRPr sz="2400" b="0" i="0" u="none" strike="noStrike" kern="1200" baseline="0">
                        <a:ln w="1270" cap="sq">
                          <a:noFill/>
                          <a:miter lim="800000"/>
                        </a:ln>
                        <a:solidFill>
                          <a:srgbClr val="EEE8C6"/>
                        </a:solidFill>
                        <a:latin typeface="Montserrat" pitchFamily="2" charset="77"/>
                        <a:ea typeface="+mn-ea"/>
                        <a:cs typeface="+mn-cs"/>
                      </a:defRPr>
                    </a:pPr>
                    <a:fld id="{77616A96-5588-CB41-9C26-AC76BCB1C749}" type="CATEGORYNAME">
                      <a:rPr lang="en-US" sz="2400">
                        <a:ln w="1270" cap="sq">
                          <a:noFill/>
                          <a:miter lim="800000"/>
                        </a:ln>
                        <a:solidFill>
                          <a:srgbClr val="EEE8C6"/>
                        </a:solidFill>
                      </a:rPr>
                      <a:pPr>
                        <a:defRPr sz="2400">
                          <a:ln w="1270" cap="sq">
                            <a:noFill/>
                            <a:miter lim="800000"/>
                          </a:ln>
                          <a:solidFill>
                            <a:srgbClr val="EEE8C6"/>
                          </a:solidFill>
                          <a:latin typeface="Montserrat" pitchFamily="2" charset="77"/>
                        </a:defRPr>
                      </a:pPr>
                      <a:t>[CATEGORY NAME]</a:t>
                    </a:fld>
                    <a:r>
                      <a:rPr lang="en-US" sz="2400" baseline="0">
                        <a:ln w="1270" cap="sq">
                          <a:noFill/>
                          <a:miter lim="800000"/>
                        </a:ln>
                        <a:solidFill>
                          <a:srgbClr val="EEE8C6"/>
                        </a:solidFill>
                      </a:rPr>
                      <a:t> </a:t>
                    </a:r>
                    <a:fld id="{CF051AB1-B119-8B4C-A7BC-598E0C02BA65}" type="PERCENTAGE">
                      <a:rPr lang="en-US" sz="2400" baseline="0">
                        <a:ln w="1270" cap="sq">
                          <a:noFill/>
                          <a:miter lim="800000"/>
                        </a:ln>
                        <a:solidFill>
                          <a:srgbClr val="EEE8C6"/>
                        </a:solidFill>
                      </a:rPr>
                      <a:pPr>
                        <a:defRPr sz="2400">
                          <a:ln w="1270" cap="sq">
                            <a:noFill/>
                            <a:miter lim="800000"/>
                          </a:ln>
                          <a:solidFill>
                            <a:srgbClr val="EEE8C6"/>
                          </a:solidFill>
                          <a:latin typeface="Montserrat" pitchFamily="2" charset="77"/>
                        </a:defRPr>
                      </a:pPr>
                      <a:t>[PERCENTAGE]</a:t>
                    </a:fld>
                    <a:endParaRPr lang="en-US" sz="2400" baseline="0">
                      <a:ln w="1270" cap="sq">
                        <a:noFill/>
                        <a:miter lim="800000"/>
                      </a:ln>
                      <a:solidFill>
                        <a:srgbClr val="EEE8C6"/>
                      </a:solidFill>
                    </a:endParaRPr>
                  </a:p>
                </c:rich>
              </c:tx>
              <c:spPr>
                <a:noFill/>
                <a:ln w="127000">
                  <a:noFill/>
                </a:ln>
                <a:effectLst/>
              </c:spPr>
              <c:txPr>
                <a:bodyPr rot="0" spcFirstLastPara="1" vertOverflow="ellipsis" vert="horz" wrap="square" lIns="38100" tIns="19050" rIns="38100" bIns="19050" anchor="ctr" anchorCtr="1">
                  <a:spAutoFit/>
                </a:bodyPr>
                <a:lstStyle/>
                <a:p>
                  <a:pPr>
                    <a:defRPr sz="2400" b="0" i="0" u="none" strike="noStrike" kern="1200" baseline="0">
                      <a:ln w="1270" cap="sq">
                        <a:noFill/>
                        <a:miter lim="800000"/>
                      </a:ln>
                      <a:solidFill>
                        <a:srgbClr val="EEE8C6"/>
                      </a:solidFill>
                      <a:latin typeface="Montserrat" pitchFamily="2" charset="77"/>
                      <a:ea typeface="+mn-ea"/>
                      <a:cs typeface="+mn-cs"/>
                    </a:defRPr>
                  </a:pPr>
                  <a:endParaRPr lang="en-UA"/>
                </a:p>
              </c:txPr>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DC8B-7B49-96D7-55DCD8CF5F1E}"/>
                </c:ext>
              </c:extLst>
            </c:dLbl>
            <c:dLbl>
              <c:idx val="2"/>
              <c:tx>
                <c:rich>
                  <a:bodyPr rot="0" spcFirstLastPara="1" vertOverflow="ellipsis" vert="horz" wrap="square" lIns="38100" tIns="19050" rIns="38100" bIns="19050" anchor="ctr" anchorCtr="1">
                    <a:spAutoFit/>
                  </a:bodyPr>
                  <a:lstStyle/>
                  <a:p>
                    <a:pPr>
                      <a:defRPr sz="3600" b="0" i="0" u="none" strike="noStrike" kern="1200" baseline="0">
                        <a:ln w="1270" cap="sq">
                          <a:noFill/>
                          <a:miter lim="800000"/>
                        </a:ln>
                        <a:solidFill>
                          <a:srgbClr val="EEE8C6"/>
                        </a:solidFill>
                        <a:latin typeface="Montserrat" pitchFamily="2" charset="77"/>
                        <a:ea typeface="+mn-ea"/>
                        <a:cs typeface="+mn-cs"/>
                      </a:defRPr>
                    </a:pPr>
                    <a:fld id="{5AF38B09-762D-4441-AB8F-CA5C288A6159}" type="CATEGORYNAME">
                      <a:rPr lang="en-US" sz="3600">
                        <a:ln w="1270" cap="sq">
                          <a:noFill/>
                          <a:miter lim="800000"/>
                        </a:ln>
                        <a:solidFill>
                          <a:srgbClr val="EEE8C6"/>
                        </a:solidFill>
                      </a:rPr>
                      <a:pPr>
                        <a:defRPr sz="3600">
                          <a:ln w="1270" cap="sq">
                            <a:noFill/>
                            <a:miter lim="800000"/>
                          </a:ln>
                          <a:solidFill>
                            <a:srgbClr val="EEE8C6"/>
                          </a:solidFill>
                          <a:latin typeface="Montserrat" pitchFamily="2" charset="77"/>
                        </a:defRPr>
                      </a:pPr>
                      <a:t>[CATEGORY NAME]</a:t>
                    </a:fld>
                    <a:r>
                      <a:rPr lang="en-US" sz="3600" baseline="0">
                        <a:ln w="1270" cap="sq">
                          <a:noFill/>
                          <a:miter lim="800000"/>
                        </a:ln>
                        <a:solidFill>
                          <a:srgbClr val="EEE8C6"/>
                        </a:solidFill>
                      </a:rPr>
                      <a:t> </a:t>
                    </a:r>
                    <a:fld id="{2CA10532-9814-7D48-B1D0-22CAAC3556C0}" type="PERCENTAGE">
                      <a:rPr lang="en-US" sz="3600" baseline="0">
                        <a:ln w="1270" cap="sq">
                          <a:noFill/>
                          <a:miter lim="800000"/>
                        </a:ln>
                        <a:solidFill>
                          <a:srgbClr val="EEE8C6"/>
                        </a:solidFill>
                      </a:rPr>
                      <a:pPr>
                        <a:defRPr sz="3600">
                          <a:ln w="1270" cap="sq">
                            <a:noFill/>
                            <a:miter lim="800000"/>
                          </a:ln>
                          <a:solidFill>
                            <a:srgbClr val="EEE8C6"/>
                          </a:solidFill>
                          <a:latin typeface="Montserrat" pitchFamily="2" charset="77"/>
                        </a:defRPr>
                      </a:pPr>
                      <a:t>[PERCENTAGE]</a:t>
                    </a:fld>
                    <a:endParaRPr lang="en-US" sz="3600" baseline="0">
                      <a:ln w="1270" cap="sq">
                        <a:noFill/>
                        <a:miter lim="800000"/>
                      </a:ln>
                      <a:solidFill>
                        <a:srgbClr val="EEE8C6"/>
                      </a:solidFill>
                    </a:endParaRPr>
                  </a:p>
                </c:rich>
              </c:tx>
              <c:spPr>
                <a:noFill/>
                <a:ln w="127000">
                  <a:noFill/>
                </a:ln>
                <a:effectLst/>
              </c:spPr>
              <c:txPr>
                <a:bodyPr rot="0" spcFirstLastPara="1" vertOverflow="ellipsis" vert="horz" wrap="square" lIns="38100" tIns="19050" rIns="38100" bIns="19050" anchor="ctr" anchorCtr="1">
                  <a:spAutoFit/>
                </a:bodyPr>
                <a:lstStyle/>
                <a:p>
                  <a:pPr>
                    <a:defRPr sz="3600" b="0" i="0" u="none" strike="noStrike" kern="1200" baseline="0">
                      <a:ln w="1270" cap="sq">
                        <a:noFill/>
                        <a:miter lim="800000"/>
                      </a:ln>
                      <a:solidFill>
                        <a:srgbClr val="EEE8C6"/>
                      </a:solidFill>
                      <a:latin typeface="Montserrat" pitchFamily="2" charset="77"/>
                      <a:ea typeface="+mn-ea"/>
                      <a:cs typeface="+mn-cs"/>
                    </a:defRPr>
                  </a:pPr>
                  <a:endParaRPr lang="en-UA"/>
                </a:p>
              </c:txPr>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DC8B-7B49-96D7-55DCD8CF5F1E}"/>
                </c:ext>
              </c:extLst>
            </c:dLbl>
            <c:dLbl>
              <c:idx val="3"/>
              <c:tx>
                <c:rich>
                  <a:bodyPr rot="0" spcFirstLastPara="1" vertOverflow="ellipsis" vert="horz" wrap="square" lIns="38100" tIns="19050" rIns="38100" bIns="19050" anchor="ctr" anchorCtr="1">
                    <a:spAutoFit/>
                  </a:bodyPr>
                  <a:lstStyle/>
                  <a:p>
                    <a:pPr>
                      <a:defRPr sz="4400" b="0" i="0" u="none" strike="noStrike" kern="1200" baseline="0">
                        <a:ln w="1270" cap="sq">
                          <a:noFill/>
                          <a:miter lim="800000"/>
                        </a:ln>
                        <a:solidFill>
                          <a:srgbClr val="EEE8C6"/>
                        </a:solidFill>
                        <a:latin typeface="Montserrat" pitchFamily="2" charset="77"/>
                        <a:ea typeface="+mn-ea"/>
                        <a:cs typeface="+mn-cs"/>
                      </a:defRPr>
                    </a:pPr>
                    <a:fld id="{DC9B658F-8267-1C49-B0F4-C2980B71F5EA}" type="CATEGORYNAME">
                      <a:rPr lang="en-US" sz="4400">
                        <a:ln w="1270" cap="sq">
                          <a:noFill/>
                          <a:miter lim="800000"/>
                        </a:ln>
                        <a:solidFill>
                          <a:srgbClr val="EEE8C6"/>
                        </a:solidFill>
                      </a:rPr>
                      <a:pPr>
                        <a:defRPr sz="4400">
                          <a:ln w="1270" cap="sq">
                            <a:noFill/>
                            <a:miter lim="800000"/>
                          </a:ln>
                          <a:solidFill>
                            <a:srgbClr val="EEE8C6"/>
                          </a:solidFill>
                          <a:latin typeface="Montserrat" pitchFamily="2" charset="77"/>
                        </a:defRPr>
                      </a:pPr>
                      <a:t>[CATEGORY NAME]</a:t>
                    </a:fld>
                    <a:r>
                      <a:rPr lang="en-US" sz="4400" baseline="0">
                        <a:ln w="1270" cap="sq">
                          <a:noFill/>
                          <a:miter lim="800000"/>
                        </a:ln>
                        <a:solidFill>
                          <a:srgbClr val="EEE8C6"/>
                        </a:solidFill>
                      </a:rPr>
                      <a:t> </a:t>
                    </a:r>
                    <a:fld id="{CEC6DDF9-19D5-7044-9FC5-216711C0C40B}" type="PERCENTAGE">
                      <a:rPr lang="en-US" sz="4400" baseline="0">
                        <a:ln w="1270" cap="sq">
                          <a:noFill/>
                          <a:miter lim="800000"/>
                        </a:ln>
                        <a:solidFill>
                          <a:srgbClr val="EEE8C6"/>
                        </a:solidFill>
                      </a:rPr>
                      <a:pPr>
                        <a:defRPr sz="4400">
                          <a:ln w="1270" cap="sq">
                            <a:noFill/>
                            <a:miter lim="800000"/>
                          </a:ln>
                          <a:solidFill>
                            <a:srgbClr val="EEE8C6"/>
                          </a:solidFill>
                          <a:latin typeface="Montserrat" pitchFamily="2" charset="77"/>
                        </a:defRPr>
                      </a:pPr>
                      <a:t>[PERCENTAGE]</a:t>
                    </a:fld>
                    <a:endParaRPr lang="en-US" sz="4400" baseline="0">
                      <a:ln w="1270" cap="sq">
                        <a:noFill/>
                        <a:miter lim="800000"/>
                      </a:ln>
                      <a:solidFill>
                        <a:srgbClr val="EEE8C6"/>
                      </a:solidFill>
                    </a:endParaRPr>
                  </a:p>
                </c:rich>
              </c:tx>
              <c:spPr>
                <a:noFill/>
                <a:ln w="127000">
                  <a:noFill/>
                </a:ln>
                <a:effectLst/>
              </c:spPr>
              <c:txPr>
                <a:bodyPr rot="0" spcFirstLastPara="1" vertOverflow="ellipsis" vert="horz" wrap="square" lIns="38100" tIns="19050" rIns="38100" bIns="19050" anchor="ctr" anchorCtr="1">
                  <a:spAutoFit/>
                </a:bodyPr>
                <a:lstStyle/>
                <a:p>
                  <a:pPr>
                    <a:defRPr sz="4400" b="0" i="0" u="none" strike="noStrike" kern="1200" baseline="0">
                      <a:ln w="1270" cap="sq">
                        <a:noFill/>
                        <a:miter lim="800000"/>
                      </a:ln>
                      <a:solidFill>
                        <a:srgbClr val="EEE8C6"/>
                      </a:solidFill>
                      <a:latin typeface="Montserrat" pitchFamily="2" charset="77"/>
                      <a:ea typeface="+mn-ea"/>
                      <a:cs typeface="+mn-cs"/>
                    </a:defRPr>
                  </a:pPr>
                  <a:endParaRPr lang="en-UA"/>
                </a:p>
              </c:txPr>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7-DC8B-7B49-96D7-55DCD8CF5F1E}"/>
                </c:ext>
              </c:extLst>
            </c:dLbl>
            <c:dLbl>
              <c:idx val="4"/>
              <c:tx>
                <c:rich>
                  <a:bodyPr rot="0" spcFirstLastPara="1" vertOverflow="ellipsis" vert="horz" wrap="square" lIns="38100" tIns="19050" rIns="38100" bIns="19050" anchor="ctr" anchorCtr="1">
                    <a:spAutoFit/>
                  </a:bodyPr>
                  <a:lstStyle/>
                  <a:p>
                    <a:pPr>
                      <a:defRPr sz="3200" b="0" i="0" u="none" strike="noStrike" kern="1200" baseline="0">
                        <a:ln w="1270" cap="sq">
                          <a:noFill/>
                          <a:miter lim="800000"/>
                        </a:ln>
                        <a:solidFill>
                          <a:srgbClr val="EEE8C6"/>
                        </a:solidFill>
                        <a:latin typeface="Montserrat" pitchFamily="2" charset="77"/>
                        <a:ea typeface="+mn-ea"/>
                        <a:cs typeface="+mn-cs"/>
                      </a:defRPr>
                    </a:pPr>
                    <a:fld id="{4DF3C43D-1695-4440-A2FF-E429CF529C31}" type="CATEGORYNAME">
                      <a:rPr lang="en-US" sz="3200">
                        <a:ln w="1270" cap="sq">
                          <a:noFill/>
                          <a:miter lim="800000"/>
                        </a:ln>
                        <a:solidFill>
                          <a:srgbClr val="EEE8C6"/>
                        </a:solidFill>
                      </a:rPr>
                      <a:pPr>
                        <a:defRPr sz="3200">
                          <a:ln w="1270" cap="sq">
                            <a:noFill/>
                            <a:miter lim="800000"/>
                          </a:ln>
                          <a:solidFill>
                            <a:srgbClr val="EEE8C6"/>
                          </a:solidFill>
                          <a:latin typeface="Montserrat" pitchFamily="2" charset="77"/>
                        </a:defRPr>
                      </a:pPr>
                      <a:t>[CATEGORY NAME]</a:t>
                    </a:fld>
                    <a:r>
                      <a:rPr lang="en-US" sz="3200" baseline="0">
                        <a:ln w="1270" cap="sq">
                          <a:noFill/>
                          <a:miter lim="800000"/>
                        </a:ln>
                        <a:solidFill>
                          <a:srgbClr val="EEE8C6"/>
                        </a:solidFill>
                      </a:rPr>
                      <a:t> </a:t>
                    </a:r>
                    <a:fld id="{D1D593E4-8140-7F41-B1BF-00D13225C318}" type="PERCENTAGE">
                      <a:rPr lang="en-US" sz="3200" baseline="0">
                        <a:ln w="1270" cap="sq">
                          <a:noFill/>
                          <a:miter lim="800000"/>
                        </a:ln>
                        <a:solidFill>
                          <a:srgbClr val="EEE8C6"/>
                        </a:solidFill>
                      </a:rPr>
                      <a:pPr>
                        <a:defRPr sz="3200">
                          <a:ln w="1270" cap="sq">
                            <a:noFill/>
                            <a:miter lim="800000"/>
                          </a:ln>
                          <a:solidFill>
                            <a:srgbClr val="EEE8C6"/>
                          </a:solidFill>
                          <a:latin typeface="Montserrat" pitchFamily="2" charset="77"/>
                        </a:defRPr>
                      </a:pPr>
                      <a:t>[PERCENTAGE]</a:t>
                    </a:fld>
                    <a:endParaRPr lang="en-US" sz="3200" baseline="0">
                      <a:ln w="1270" cap="sq">
                        <a:noFill/>
                        <a:miter lim="800000"/>
                      </a:ln>
                      <a:solidFill>
                        <a:srgbClr val="EEE8C6"/>
                      </a:solidFill>
                    </a:endParaRPr>
                  </a:p>
                </c:rich>
              </c:tx>
              <c:spPr>
                <a:noFill/>
                <a:ln w="127000">
                  <a:noFill/>
                </a:ln>
                <a:effectLst/>
              </c:spPr>
              <c:txPr>
                <a:bodyPr rot="0" spcFirstLastPara="1" vertOverflow="ellipsis" vert="horz" wrap="square" lIns="38100" tIns="19050" rIns="38100" bIns="19050" anchor="ctr" anchorCtr="1">
                  <a:spAutoFit/>
                </a:bodyPr>
                <a:lstStyle/>
                <a:p>
                  <a:pPr>
                    <a:defRPr sz="3200" b="0" i="0" u="none" strike="noStrike" kern="1200" baseline="0">
                      <a:ln w="1270" cap="sq">
                        <a:noFill/>
                        <a:miter lim="800000"/>
                      </a:ln>
                      <a:solidFill>
                        <a:srgbClr val="EEE8C6"/>
                      </a:solidFill>
                      <a:latin typeface="Montserrat" pitchFamily="2" charset="77"/>
                      <a:ea typeface="+mn-ea"/>
                      <a:cs typeface="+mn-cs"/>
                    </a:defRPr>
                  </a:pPr>
                  <a:endParaRPr lang="en-UA"/>
                </a:p>
              </c:txPr>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9-DC8B-7B49-96D7-55DCD8CF5F1E}"/>
                </c:ext>
              </c:extLst>
            </c:dLbl>
            <c:spPr>
              <a:noFill/>
              <a:ln w="127000">
                <a:noFill/>
              </a:ln>
              <a:effectLst/>
            </c:spPr>
            <c:txPr>
              <a:bodyPr rot="0" spcFirstLastPara="1" vertOverflow="ellipsis" vert="horz" wrap="square" lIns="38100" tIns="19050" rIns="38100" bIns="19050" anchor="ctr" anchorCtr="1">
                <a:spAutoFit/>
              </a:bodyPr>
              <a:lstStyle/>
              <a:p>
                <a:pPr>
                  <a:defRPr sz="900" b="0" i="0" u="none" strike="noStrike" kern="1200" baseline="0">
                    <a:ln w="1270" cap="sq">
                      <a:noFill/>
                      <a:miter lim="800000"/>
                    </a:ln>
                    <a:solidFill>
                      <a:srgbClr val="EEE8C6"/>
                    </a:solidFill>
                    <a:latin typeface="+mn-lt"/>
                    <a:ea typeface="+mn-ea"/>
                    <a:cs typeface="+mn-cs"/>
                  </a:defRPr>
                </a:pPr>
                <a:endParaRPr lang="en-UA"/>
              </a:p>
            </c:txPr>
            <c:showLegendKey val="0"/>
            <c:showVal val="0"/>
            <c:showCatName val="0"/>
            <c:showSerName val="0"/>
            <c:showPercent val="0"/>
            <c:showBubbleSize val="0"/>
            <c:extLst>
              <c:ext xmlns:c15="http://schemas.microsoft.com/office/drawing/2012/chart" uri="{CE6537A1-D6FC-4f65-9D91-7224C49458BB}"/>
            </c:extLst>
          </c:dLbls>
          <c:cat>
            <c:strRef>
              <c:f>Pivot!$M$5:$M$9</c:f>
              <c:strCache>
                <c:ptCount val="5"/>
                <c:pt idx="0">
                  <c:v>Bad</c:v>
                </c:pt>
                <c:pt idx="1">
                  <c:v>Excellent</c:v>
                </c:pt>
                <c:pt idx="2">
                  <c:v>Fair</c:v>
                </c:pt>
                <c:pt idx="3">
                  <c:v>Good</c:v>
                </c:pt>
                <c:pt idx="4">
                  <c:v>Poor</c:v>
                </c:pt>
              </c:strCache>
            </c:strRef>
          </c:cat>
          <c:val>
            <c:numRef>
              <c:f>Pivot!$N$5:$N$9</c:f>
              <c:numCache>
                <c:formatCode>General</c:formatCode>
                <c:ptCount val="5"/>
                <c:pt idx="0">
                  <c:v>85</c:v>
                </c:pt>
                <c:pt idx="1">
                  <c:v>192</c:v>
                </c:pt>
                <c:pt idx="2">
                  <c:v>150</c:v>
                </c:pt>
                <c:pt idx="3">
                  <c:v>467</c:v>
                </c:pt>
                <c:pt idx="4">
                  <c:v>124</c:v>
                </c:pt>
              </c:numCache>
            </c:numRef>
          </c:val>
          <c:extLst>
            <c:ext xmlns:c16="http://schemas.microsoft.com/office/drawing/2014/chart" uri="{C3380CC4-5D6E-409C-BE32-E72D297353CC}">
              <c16:uniqueId val="{0000000A-DC8B-7B49-96D7-55DCD8CF5F1E}"/>
            </c:ext>
          </c:extLst>
        </c:ser>
        <c:dLbls>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A"/>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rgbClr val="EEE8C6"/>
                </a:solidFill>
                <a:latin typeface="Montserrat" pitchFamily="2" charset="77"/>
                <a:ea typeface="+mn-ea"/>
                <a:cs typeface="+mn-cs"/>
              </a:defRPr>
            </a:pPr>
            <a:r>
              <a:rPr lang="en-US">
                <a:solidFill>
                  <a:srgbClr val="EEE8C6"/>
                </a:solidFill>
                <a:latin typeface="Montserrat" pitchFamily="2" charset="77"/>
              </a:rPr>
              <a:t>Top rated vehicle</a:t>
            </a:r>
            <a:r>
              <a:rPr lang="en-US" baseline="0">
                <a:solidFill>
                  <a:srgbClr val="EEE8C6"/>
                </a:solidFill>
                <a:latin typeface="Montserrat" pitchFamily="2" charset="77"/>
              </a:rPr>
              <a:t> years</a:t>
            </a:r>
            <a:r>
              <a:rPr lang="en-US">
                <a:solidFill>
                  <a:srgbClr val="EEE8C6"/>
                </a:solidFill>
                <a:latin typeface="Montserrat" pitchFamily="2" charset="77"/>
              </a:rPr>
              <a:t> </a:t>
            </a:r>
          </a:p>
        </c:rich>
      </c:tx>
      <c:layout>
        <c:manualLayout>
          <c:xMode val="edge"/>
          <c:yMode val="edge"/>
          <c:x val="0.17157091428802568"/>
          <c:y val="3.0964947103580519E-2"/>
        </c:manualLayout>
      </c:layout>
      <c:overlay val="0"/>
      <c:spPr>
        <a:noFill/>
        <a:ln>
          <a:noFill/>
        </a:ln>
        <a:effectLst/>
      </c:spPr>
      <c:txPr>
        <a:bodyPr rot="0" spcFirstLastPara="1" vertOverflow="ellipsis" vert="horz" wrap="square" anchor="ctr" anchorCtr="1"/>
        <a:lstStyle/>
        <a:p>
          <a:pPr>
            <a:defRPr sz="1800" b="1" i="0" u="none" strike="noStrike" kern="1200" baseline="0">
              <a:solidFill>
                <a:srgbClr val="EEE8C6"/>
              </a:solidFill>
              <a:latin typeface="Montserrat" pitchFamily="2" charset="77"/>
              <a:ea typeface="+mn-ea"/>
              <a:cs typeface="+mn-cs"/>
            </a:defRPr>
          </a:pPr>
          <a:endParaRPr lang="en-UA"/>
        </a:p>
      </c:txPr>
    </c:title>
    <c:autoTitleDeleted val="0"/>
    <c:plotArea>
      <c:layout/>
      <c:barChart>
        <c:barDir val="col"/>
        <c:grouping val="clustered"/>
        <c:varyColors val="0"/>
        <c:ser>
          <c:idx val="0"/>
          <c:order val="0"/>
          <c:spPr>
            <a:solidFill>
              <a:srgbClr val="2C6837">
                <a:alpha val="85000"/>
              </a:srgbClr>
            </a:solidFill>
            <a:ln w="9525" cap="flat" cmpd="sng" algn="ctr">
              <a:no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800" b="1" i="0" u="none" strike="noStrike" kern="1200" baseline="0">
                    <a:solidFill>
                      <a:srgbClr val="EEE8C6"/>
                    </a:solidFill>
                    <a:latin typeface="Montserrat" pitchFamily="2" charset="77"/>
                    <a:ea typeface="+mn-ea"/>
                    <a:cs typeface="+mn-cs"/>
                  </a:defRPr>
                </a:pPr>
                <a:endParaRPr lang="en-UA"/>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numRef>
              <c:f>Pivot!$V$5:$V$7</c:f>
              <c:numCache>
                <c:formatCode>General</c:formatCode>
                <c:ptCount val="3"/>
                <c:pt idx="0">
                  <c:v>2012</c:v>
                </c:pt>
                <c:pt idx="1">
                  <c:v>2011</c:v>
                </c:pt>
                <c:pt idx="2">
                  <c:v>2006</c:v>
                </c:pt>
              </c:numCache>
            </c:numRef>
          </c:cat>
          <c:val>
            <c:numRef>
              <c:f>Pivot!$W$5:$W$7</c:f>
              <c:numCache>
                <c:formatCode>General</c:formatCode>
                <c:ptCount val="3"/>
                <c:pt idx="0">
                  <c:v>4.5999999999999996</c:v>
                </c:pt>
                <c:pt idx="1">
                  <c:v>4.5</c:v>
                </c:pt>
                <c:pt idx="2">
                  <c:v>4.4000000000000004</c:v>
                </c:pt>
              </c:numCache>
            </c:numRef>
          </c:val>
          <c:extLst>
            <c:ext xmlns:c16="http://schemas.microsoft.com/office/drawing/2014/chart" uri="{C3380CC4-5D6E-409C-BE32-E72D297353CC}">
              <c16:uniqueId val="{00000000-591C-944A-B5AB-A545215B2B9D}"/>
            </c:ext>
          </c:extLst>
        </c:ser>
        <c:dLbls>
          <c:dLblPos val="inEnd"/>
          <c:showLegendKey val="0"/>
          <c:showVal val="1"/>
          <c:showCatName val="0"/>
          <c:showSerName val="0"/>
          <c:showPercent val="0"/>
          <c:showBubbleSize val="0"/>
        </c:dLbls>
        <c:gapWidth val="65"/>
        <c:axId val="1378192847"/>
        <c:axId val="1382007839"/>
      </c:barChart>
      <c:catAx>
        <c:axId val="137819284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2400" b="0" i="0" u="none" strike="noStrike" kern="1200" cap="all" baseline="0">
                <a:solidFill>
                  <a:schemeClr val="dk1">
                    <a:lumMod val="75000"/>
                    <a:lumOff val="25000"/>
                  </a:schemeClr>
                </a:solidFill>
                <a:latin typeface="Montserrat" pitchFamily="2" charset="77"/>
                <a:ea typeface="+mn-ea"/>
                <a:cs typeface="+mn-cs"/>
              </a:defRPr>
            </a:pPr>
            <a:endParaRPr lang="en-UA"/>
          </a:p>
        </c:txPr>
        <c:crossAx val="1382007839"/>
        <c:crosses val="autoZero"/>
        <c:auto val="1"/>
        <c:lblAlgn val="ctr"/>
        <c:lblOffset val="100"/>
        <c:noMultiLvlLbl val="0"/>
      </c:catAx>
      <c:valAx>
        <c:axId val="1382007839"/>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37819284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A"/>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rgbClr val="EEE8C6"/>
                </a:solidFill>
                <a:latin typeface="Montserrat" pitchFamily="2" charset="77"/>
                <a:ea typeface="+mn-ea"/>
                <a:cs typeface="+mn-cs"/>
              </a:defRPr>
            </a:pPr>
            <a:r>
              <a:rPr lang="en-US" sz="1800">
                <a:solidFill>
                  <a:srgbClr val="EEE8C6"/>
                </a:solidFill>
                <a:latin typeface="Montserrat" pitchFamily="2" charset="77"/>
              </a:rPr>
              <a:t>Least rated vehicle years</a:t>
            </a:r>
          </a:p>
        </c:rich>
      </c:tx>
      <c:overlay val="0"/>
      <c:spPr>
        <a:noFill/>
        <a:ln>
          <a:noFill/>
        </a:ln>
        <a:effectLst/>
      </c:spPr>
      <c:txPr>
        <a:bodyPr rot="0" spcFirstLastPara="1" vertOverflow="ellipsis" vert="horz" wrap="square" anchor="ctr" anchorCtr="1"/>
        <a:lstStyle/>
        <a:p>
          <a:pPr>
            <a:defRPr sz="1800" b="1" i="0" u="none" strike="noStrike" kern="1200" baseline="0">
              <a:solidFill>
                <a:srgbClr val="EEE8C6"/>
              </a:solidFill>
              <a:latin typeface="Montserrat" pitchFamily="2" charset="77"/>
              <a:ea typeface="+mn-ea"/>
              <a:cs typeface="+mn-cs"/>
            </a:defRPr>
          </a:pPr>
          <a:endParaRPr lang="en-UA"/>
        </a:p>
      </c:txPr>
    </c:title>
    <c:autoTitleDeleted val="0"/>
    <c:plotArea>
      <c:layout/>
      <c:barChart>
        <c:barDir val="col"/>
        <c:grouping val="clustered"/>
        <c:varyColors val="0"/>
        <c:ser>
          <c:idx val="0"/>
          <c:order val="0"/>
          <c:spPr>
            <a:solidFill>
              <a:srgbClr val="2C6837">
                <a:alpha val="85000"/>
              </a:srgbClr>
            </a:solidFill>
            <a:ln w="9525" cap="flat" cmpd="sng" algn="ctr">
              <a:no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800" b="1" i="0" u="none" strike="noStrike" kern="1200" baseline="0">
                    <a:solidFill>
                      <a:srgbClr val="EEE8C6"/>
                    </a:solidFill>
                    <a:latin typeface="Montserrat" pitchFamily="2" charset="77"/>
                    <a:ea typeface="+mn-ea"/>
                    <a:cs typeface="+mn-cs"/>
                  </a:defRPr>
                </a:pPr>
                <a:endParaRPr lang="en-UA"/>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Pivot!$Y$5:$Y$7</c:f>
              <c:strCache>
                <c:ptCount val="3"/>
                <c:pt idx="0">
                  <c:v>2018 and 2015</c:v>
                </c:pt>
                <c:pt idx="1">
                  <c:v>2002</c:v>
                </c:pt>
                <c:pt idx="2">
                  <c:v>2017</c:v>
                </c:pt>
              </c:strCache>
            </c:strRef>
          </c:cat>
          <c:val>
            <c:numRef>
              <c:f>Pivot!$Z$5:$Z$7</c:f>
              <c:numCache>
                <c:formatCode>General</c:formatCode>
                <c:ptCount val="3"/>
                <c:pt idx="0">
                  <c:v>3.1</c:v>
                </c:pt>
                <c:pt idx="1">
                  <c:v>3.2</c:v>
                </c:pt>
                <c:pt idx="2">
                  <c:v>3.3</c:v>
                </c:pt>
              </c:numCache>
            </c:numRef>
          </c:val>
          <c:extLst>
            <c:ext xmlns:c16="http://schemas.microsoft.com/office/drawing/2014/chart" uri="{C3380CC4-5D6E-409C-BE32-E72D297353CC}">
              <c16:uniqueId val="{00000000-1A33-F849-AFC2-483939FFB370}"/>
            </c:ext>
          </c:extLst>
        </c:ser>
        <c:dLbls>
          <c:dLblPos val="inEnd"/>
          <c:showLegendKey val="0"/>
          <c:showVal val="1"/>
          <c:showCatName val="0"/>
          <c:showSerName val="0"/>
          <c:showPercent val="0"/>
          <c:showBubbleSize val="0"/>
        </c:dLbls>
        <c:gapWidth val="65"/>
        <c:axId val="1372233471"/>
        <c:axId val="1374404303"/>
      </c:barChart>
      <c:catAx>
        <c:axId val="137223347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2400" b="0" i="0" u="none" strike="noStrike" kern="1200" cap="all" baseline="0">
                <a:solidFill>
                  <a:schemeClr val="dk1">
                    <a:lumMod val="75000"/>
                    <a:lumOff val="25000"/>
                  </a:schemeClr>
                </a:solidFill>
                <a:latin typeface="Montserrat" pitchFamily="2" charset="77"/>
                <a:ea typeface="+mn-ea"/>
                <a:cs typeface="+mn-cs"/>
              </a:defRPr>
            </a:pPr>
            <a:endParaRPr lang="en-UA"/>
          </a:p>
        </c:txPr>
        <c:crossAx val="1374404303"/>
        <c:crosses val="autoZero"/>
        <c:auto val="1"/>
        <c:lblAlgn val="ctr"/>
        <c:lblOffset val="100"/>
        <c:noMultiLvlLbl val="0"/>
      </c:catAx>
      <c:valAx>
        <c:axId val="1374404303"/>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372233471"/>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A"/>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[Land-Rover-Vehicles-Reviews-Analysis.xlsx]Pivot!PivotTable2</c:name>
    <c:fmtId val="17"/>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A"/>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A"/>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A"/>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A"/>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2C6837"/>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A"/>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A"/>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Pivot!$B$3</c:f>
              <c:strCache>
                <c:ptCount val="1"/>
                <c:pt idx="0">
                  <c:v>Number of reviews</c:v>
                </c:pt>
              </c:strCache>
            </c:strRef>
          </c:tx>
          <c:spPr>
            <a:solidFill>
              <a:srgbClr val="2C6837"/>
            </a:solidFill>
            <a:ln>
              <a:noFill/>
            </a:ln>
            <a:effectLst/>
          </c:spPr>
          <c:cat>
            <c:strRef>
              <c:f>Pivot!$A$4:$A$26</c:f>
              <c:strCache>
                <c:ptCount val="22"/>
                <c:pt idx="0">
                  <c:v>1997</c:v>
                </c:pt>
                <c:pt idx="1">
                  <c:v>1998</c:v>
                </c:pt>
                <c:pt idx="2">
                  <c:v>1999</c:v>
                </c:pt>
                <c:pt idx="3">
                  <c:v>2000</c:v>
                </c:pt>
                <c:pt idx="4">
                  <c:v>2001</c:v>
                </c:pt>
                <c:pt idx="5">
                  <c:v>2002</c:v>
                </c:pt>
                <c:pt idx="6">
                  <c:v>2003</c:v>
                </c:pt>
                <c:pt idx="7">
                  <c:v>2004</c:v>
                </c:pt>
                <c:pt idx="8">
                  <c:v>2005</c:v>
                </c:pt>
                <c:pt idx="9">
                  <c:v>2006</c:v>
                </c:pt>
                <c:pt idx="10">
                  <c:v>2007</c:v>
                </c:pt>
                <c:pt idx="11">
                  <c:v>2008</c:v>
                </c:pt>
                <c:pt idx="12">
                  <c:v>2009</c:v>
                </c:pt>
                <c:pt idx="13">
                  <c:v>2010</c:v>
                </c:pt>
                <c:pt idx="14">
                  <c:v>2011</c:v>
                </c:pt>
                <c:pt idx="15">
                  <c:v>2012</c:v>
                </c:pt>
                <c:pt idx="16">
                  <c:v>2013</c:v>
                </c:pt>
                <c:pt idx="17">
                  <c:v>2014</c:v>
                </c:pt>
                <c:pt idx="18">
                  <c:v>2015</c:v>
                </c:pt>
                <c:pt idx="19">
                  <c:v>2016</c:v>
                </c:pt>
                <c:pt idx="20">
                  <c:v>2017</c:v>
                </c:pt>
                <c:pt idx="21">
                  <c:v>2018</c:v>
                </c:pt>
              </c:strCache>
            </c:strRef>
          </c:cat>
          <c:val>
            <c:numRef>
              <c:f>Pivot!$B$4:$B$26</c:f>
              <c:numCache>
                <c:formatCode>0</c:formatCode>
                <c:ptCount val="22"/>
                <c:pt idx="0">
                  <c:v>12</c:v>
                </c:pt>
                <c:pt idx="1">
                  <c:v>4</c:v>
                </c:pt>
                <c:pt idx="2">
                  <c:v>16</c:v>
                </c:pt>
                <c:pt idx="3">
                  <c:v>12</c:v>
                </c:pt>
                <c:pt idx="4">
                  <c:v>35</c:v>
                </c:pt>
                <c:pt idx="5">
                  <c:v>74</c:v>
                </c:pt>
                <c:pt idx="6">
                  <c:v>85</c:v>
                </c:pt>
                <c:pt idx="7">
                  <c:v>82</c:v>
                </c:pt>
                <c:pt idx="8">
                  <c:v>90</c:v>
                </c:pt>
                <c:pt idx="9">
                  <c:v>140</c:v>
                </c:pt>
                <c:pt idx="10">
                  <c:v>53</c:v>
                </c:pt>
                <c:pt idx="11">
                  <c:v>114</c:v>
                </c:pt>
                <c:pt idx="12">
                  <c:v>35</c:v>
                </c:pt>
                <c:pt idx="13">
                  <c:v>75</c:v>
                </c:pt>
                <c:pt idx="14">
                  <c:v>23</c:v>
                </c:pt>
                <c:pt idx="15">
                  <c:v>17</c:v>
                </c:pt>
                <c:pt idx="16">
                  <c:v>17</c:v>
                </c:pt>
                <c:pt idx="17">
                  <c:v>18</c:v>
                </c:pt>
                <c:pt idx="18">
                  <c:v>35</c:v>
                </c:pt>
                <c:pt idx="19">
                  <c:v>40</c:v>
                </c:pt>
                <c:pt idx="20">
                  <c:v>26</c:v>
                </c:pt>
                <c:pt idx="21">
                  <c:v>15</c:v>
                </c:pt>
              </c:numCache>
            </c:numRef>
          </c:val>
          <c:extLst>
            <c:ext xmlns:c16="http://schemas.microsoft.com/office/drawing/2014/chart" uri="{C3380CC4-5D6E-409C-BE32-E72D297353CC}">
              <c16:uniqueId val="{00000000-03DF-4C4F-8F17-6C74EFE23DDD}"/>
            </c:ext>
          </c:extLst>
        </c:ser>
        <c:ser>
          <c:idx val="1"/>
          <c:order val="1"/>
          <c:tx>
            <c:strRef>
              <c:f>Pivot!$C$3</c:f>
              <c:strCache>
                <c:ptCount val="1"/>
                <c:pt idx="0">
                  <c:v>Average of Rating</c:v>
                </c:pt>
              </c:strCache>
            </c:strRef>
          </c:tx>
          <c:spPr>
            <a:noFill/>
            <a:ln w="25400">
              <a:noFill/>
            </a:ln>
            <a:effectLst/>
          </c:spPr>
          <c:cat>
            <c:strRef>
              <c:f>Pivot!$A$4:$A$26</c:f>
              <c:strCache>
                <c:ptCount val="22"/>
                <c:pt idx="0">
                  <c:v>1997</c:v>
                </c:pt>
                <c:pt idx="1">
                  <c:v>1998</c:v>
                </c:pt>
                <c:pt idx="2">
                  <c:v>1999</c:v>
                </c:pt>
                <c:pt idx="3">
                  <c:v>2000</c:v>
                </c:pt>
                <c:pt idx="4">
                  <c:v>2001</c:v>
                </c:pt>
                <c:pt idx="5">
                  <c:v>2002</c:v>
                </c:pt>
                <c:pt idx="6">
                  <c:v>2003</c:v>
                </c:pt>
                <c:pt idx="7">
                  <c:v>2004</c:v>
                </c:pt>
                <c:pt idx="8">
                  <c:v>2005</c:v>
                </c:pt>
                <c:pt idx="9">
                  <c:v>2006</c:v>
                </c:pt>
                <c:pt idx="10">
                  <c:v>2007</c:v>
                </c:pt>
                <c:pt idx="11">
                  <c:v>2008</c:v>
                </c:pt>
                <c:pt idx="12">
                  <c:v>2009</c:v>
                </c:pt>
                <c:pt idx="13">
                  <c:v>2010</c:v>
                </c:pt>
                <c:pt idx="14">
                  <c:v>2011</c:v>
                </c:pt>
                <c:pt idx="15">
                  <c:v>2012</c:v>
                </c:pt>
                <c:pt idx="16">
                  <c:v>2013</c:v>
                </c:pt>
                <c:pt idx="17">
                  <c:v>2014</c:v>
                </c:pt>
                <c:pt idx="18">
                  <c:v>2015</c:v>
                </c:pt>
                <c:pt idx="19">
                  <c:v>2016</c:v>
                </c:pt>
                <c:pt idx="20">
                  <c:v>2017</c:v>
                </c:pt>
                <c:pt idx="21">
                  <c:v>2018</c:v>
                </c:pt>
              </c:strCache>
            </c:strRef>
          </c:cat>
          <c:val>
            <c:numRef>
              <c:f>Pivot!$C$4:$C$26</c:f>
              <c:numCache>
                <c:formatCode>0.0</c:formatCode>
                <c:ptCount val="22"/>
                <c:pt idx="0">
                  <c:v>3.8645833333333335</c:v>
                </c:pt>
                <c:pt idx="1">
                  <c:v>4.0625</c:v>
                </c:pt>
                <c:pt idx="2">
                  <c:v>3.5390625</c:v>
                </c:pt>
                <c:pt idx="3">
                  <c:v>3.8229166666666665</c:v>
                </c:pt>
                <c:pt idx="4">
                  <c:v>3.6392857142857142</c:v>
                </c:pt>
                <c:pt idx="5">
                  <c:v>3.1925675675675675</c:v>
                </c:pt>
                <c:pt idx="6">
                  <c:v>3.5279411764705881</c:v>
                </c:pt>
                <c:pt idx="7">
                  <c:v>3.8475609756097562</c:v>
                </c:pt>
                <c:pt idx="8">
                  <c:v>3.9055555555555554</c:v>
                </c:pt>
                <c:pt idx="9">
                  <c:v>4.3612500000000001</c:v>
                </c:pt>
                <c:pt idx="10">
                  <c:v>4.2547169811320753</c:v>
                </c:pt>
                <c:pt idx="11">
                  <c:v>4.1513157894736841</c:v>
                </c:pt>
                <c:pt idx="12">
                  <c:v>3.9321428571428569</c:v>
                </c:pt>
                <c:pt idx="13">
                  <c:v>4.2166666666666668</c:v>
                </c:pt>
                <c:pt idx="14">
                  <c:v>4.4565217391304346</c:v>
                </c:pt>
                <c:pt idx="15">
                  <c:v>4.5661764705882355</c:v>
                </c:pt>
                <c:pt idx="16">
                  <c:v>4.0220588235294121</c:v>
                </c:pt>
                <c:pt idx="17">
                  <c:v>4.083333333333333</c:v>
                </c:pt>
                <c:pt idx="18">
                  <c:v>3.1428571428571428</c:v>
                </c:pt>
                <c:pt idx="19">
                  <c:v>3.9249999999999998</c:v>
                </c:pt>
                <c:pt idx="20">
                  <c:v>3.3461538461538463</c:v>
                </c:pt>
                <c:pt idx="21">
                  <c:v>3.0666666666666669</c:v>
                </c:pt>
              </c:numCache>
            </c:numRef>
          </c:val>
          <c:extLst>
            <c:ext xmlns:c16="http://schemas.microsoft.com/office/drawing/2014/chart" uri="{C3380CC4-5D6E-409C-BE32-E72D297353CC}">
              <c16:uniqueId val="{00000004-03DF-4C4F-8F17-6C74EFE23DDD}"/>
            </c:ext>
          </c:extLst>
        </c:ser>
        <c:dLbls>
          <c:showLegendKey val="0"/>
          <c:showVal val="0"/>
          <c:showCatName val="0"/>
          <c:showSerName val="0"/>
          <c:showPercent val="0"/>
          <c:showBubbleSize val="0"/>
        </c:dLbls>
        <c:axId val="1375500527"/>
        <c:axId val="933472447"/>
      </c:areaChart>
      <c:catAx>
        <c:axId val="13755005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3600" b="0" i="0" u="none" strike="noStrike" kern="1200" baseline="0">
                <a:solidFill>
                  <a:schemeClr val="tx1">
                    <a:lumMod val="65000"/>
                    <a:lumOff val="35000"/>
                  </a:schemeClr>
                </a:solidFill>
                <a:latin typeface="Montserrat" pitchFamily="2" charset="77"/>
                <a:ea typeface="+mn-ea"/>
                <a:cs typeface="+mn-cs"/>
              </a:defRPr>
            </a:pPr>
            <a:endParaRPr lang="en-UA"/>
          </a:p>
        </c:txPr>
        <c:crossAx val="933472447"/>
        <c:crosses val="autoZero"/>
        <c:auto val="1"/>
        <c:lblAlgn val="ctr"/>
        <c:lblOffset val="100"/>
        <c:noMultiLvlLbl val="0"/>
      </c:catAx>
      <c:valAx>
        <c:axId val="93347244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2800" b="0" i="0" u="none" strike="noStrike" kern="1200" baseline="0">
                <a:solidFill>
                  <a:schemeClr val="tx1">
                    <a:lumMod val="65000"/>
                    <a:lumOff val="35000"/>
                  </a:schemeClr>
                </a:solidFill>
                <a:latin typeface="Montserrat" pitchFamily="2" charset="77"/>
                <a:ea typeface="+mn-ea"/>
                <a:cs typeface="+mn-cs"/>
              </a:defRPr>
            </a:pPr>
            <a:endParaRPr lang="en-UA"/>
          </a:p>
        </c:txPr>
        <c:crossAx val="1375500527"/>
        <c:crosses val="autoZero"/>
        <c:crossBetween val="midCat"/>
      </c:valAx>
      <c:spPr>
        <a:noFill/>
        <a:ln>
          <a:noFill/>
        </a:ln>
        <a:effectLst/>
      </c:spPr>
    </c:plotArea>
    <c:legend>
      <c:legendPos val="t"/>
      <c:legendEntry>
        <c:idx val="1"/>
        <c:delete val="1"/>
      </c:legendEntry>
      <c:layout>
        <c:manualLayout>
          <c:xMode val="edge"/>
          <c:yMode val="edge"/>
          <c:x val="0.36461950895211476"/>
          <c:y val="5.4446464870347745E-2"/>
          <c:w val="0.28713002675171773"/>
          <c:h val="5.7383996159076398E-2"/>
        </c:manualLayout>
      </c:layout>
      <c:overlay val="1"/>
      <c:spPr>
        <a:noFill/>
        <a:ln>
          <a:noFill/>
        </a:ln>
        <a:effectLst/>
      </c:spPr>
      <c:txPr>
        <a:bodyPr rot="0" spcFirstLastPara="1" vertOverflow="ellipsis" vert="horz" wrap="square" anchor="ctr" anchorCtr="1"/>
        <a:lstStyle/>
        <a:p>
          <a:pPr>
            <a:defRPr sz="2800" b="0" i="0" u="none" strike="noStrike" kern="1200" baseline="0">
              <a:solidFill>
                <a:srgbClr val="EEE8C6"/>
              </a:solidFill>
              <a:latin typeface="Montserrat" pitchFamily="2" charset="77"/>
              <a:ea typeface="+mn-ea"/>
              <a:cs typeface="+mn-cs"/>
            </a:defRPr>
          </a:pPr>
          <a:endParaRPr lang="en-UA"/>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rgbClr val="989EA5"/>
    </a:solidFill>
    <a:ln w="9525" cap="flat" cmpd="sng" algn="ctr">
      <a:solidFill>
        <a:schemeClr val="tx1">
          <a:lumMod val="15000"/>
          <a:lumOff val="85000"/>
        </a:schemeClr>
      </a:solidFill>
      <a:round/>
    </a:ln>
    <a:effectLst/>
  </c:spPr>
  <c:txPr>
    <a:bodyPr/>
    <a:lstStyle/>
    <a:p>
      <a:pPr>
        <a:defRPr/>
      </a:pPr>
      <a:endParaRPr lang="en-UA"/>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D9D-A148-8829-C75D8EC5217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D9D-A148-8829-C75D8EC5217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D9D-A148-8829-C75D8EC5217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D9D-A148-8829-C75D8EC5217D}"/>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D9D-A148-8829-C75D8EC5217D}"/>
              </c:ext>
            </c:extLst>
          </c:dPt>
          <c:dLbls>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ontserrat" pitchFamily="2" charset="77"/>
                      <a:ea typeface="+mn-ea"/>
                      <a:cs typeface="+mn-cs"/>
                    </a:defRPr>
                  </a:pPr>
                  <a:endParaRPr lang="en-UA"/>
                </a:p>
              </c:txPr>
              <c:showLegendKey val="0"/>
              <c:showVal val="0"/>
              <c:showCatName val="1"/>
              <c:showSerName val="0"/>
              <c:showPercent val="1"/>
              <c:showBubbleSize val="0"/>
              <c:extLst>
                <c:ext xmlns:c16="http://schemas.microsoft.com/office/drawing/2014/chart" uri="{C3380CC4-5D6E-409C-BE32-E72D297353CC}">
                  <c16:uniqueId val="{00000001-2D9D-A148-8829-C75D8EC5217D}"/>
                </c:ext>
              </c:extLst>
            </c:dLbl>
            <c:dLbl>
              <c:idx val="1"/>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ontserrat" pitchFamily="2" charset="77"/>
                      <a:ea typeface="+mn-ea"/>
                      <a:cs typeface="+mn-cs"/>
                    </a:defRPr>
                  </a:pPr>
                  <a:endParaRPr lang="en-UA"/>
                </a:p>
              </c:txPr>
              <c:showLegendKey val="0"/>
              <c:showVal val="0"/>
              <c:showCatName val="1"/>
              <c:showSerName val="0"/>
              <c:showPercent val="1"/>
              <c:showBubbleSize val="0"/>
              <c:extLst>
                <c:ext xmlns:c16="http://schemas.microsoft.com/office/drawing/2014/chart" uri="{C3380CC4-5D6E-409C-BE32-E72D297353CC}">
                  <c16:uniqueId val="{00000003-2D9D-A148-8829-C75D8EC5217D}"/>
                </c:ext>
              </c:extLst>
            </c:dLbl>
            <c:dLbl>
              <c:idx val="2"/>
              <c:spPr>
                <a:noFill/>
                <a:ln>
                  <a:noFill/>
                </a:ln>
                <a:effectLst/>
              </c:spPr>
              <c:txPr>
                <a:bodyPr rot="0" spcFirstLastPara="1" vertOverflow="ellipsis" vert="horz" wrap="square" lIns="38100" tIns="19050" rIns="38100" bIns="19050" anchor="ctr" anchorCtr="1">
                  <a:spAutoFit/>
                </a:bodyPr>
                <a:lstStyle/>
                <a:p>
                  <a:pPr>
                    <a:defRPr sz="1500" b="0" i="0" u="none" strike="noStrike" kern="1200" baseline="0">
                      <a:solidFill>
                        <a:schemeClr val="tx1">
                          <a:lumMod val="75000"/>
                          <a:lumOff val="25000"/>
                        </a:schemeClr>
                      </a:solidFill>
                      <a:latin typeface="Montserrat" pitchFamily="2" charset="77"/>
                      <a:ea typeface="+mn-ea"/>
                      <a:cs typeface="+mn-cs"/>
                    </a:defRPr>
                  </a:pPr>
                  <a:endParaRPr lang="en-UA"/>
                </a:p>
              </c:txPr>
              <c:showLegendKey val="0"/>
              <c:showVal val="0"/>
              <c:showCatName val="1"/>
              <c:showSerName val="0"/>
              <c:showPercent val="1"/>
              <c:showBubbleSize val="0"/>
              <c:extLst>
                <c:ext xmlns:c16="http://schemas.microsoft.com/office/drawing/2014/chart" uri="{C3380CC4-5D6E-409C-BE32-E72D297353CC}">
                  <c16:uniqueId val="{00000005-2D9D-A148-8829-C75D8EC5217D}"/>
                </c:ext>
              </c:extLst>
            </c:dLbl>
            <c:dLbl>
              <c:idx val="3"/>
              <c:spPr>
                <a:noFill/>
                <a:ln>
                  <a:noFill/>
                </a:ln>
                <a:effectLst/>
              </c:spPr>
              <c:txPr>
                <a:bodyPr rot="0" spcFirstLastPara="1" vertOverflow="ellipsis" vert="horz" wrap="square" lIns="38100" tIns="19050" rIns="38100" bIns="19050" anchor="ctr" anchorCtr="1">
                  <a:spAutoFit/>
                </a:bodyPr>
                <a:lstStyle/>
                <a:p>
                  <a:pPr>
                    <a:defRPr sz="2000" b="0" i="0" u="none" strike="noStrike" kern="1200" baseline="0">
                      <a:solidFill>
                        <a:schemeClr val="tx1">
                          <a:lumMod val="75000"/>
                          <a:lumOff val="25000"/>
                        </a:schemeClr>
                      </a:solidFill>
                      <a:latin typeface="Montserrat" pitchFamily="2" charset="77"/>
                      <a:ea typeface="+mn-ea"/>
                      <a:cs typeface="+mn-cs"/>
                    </a:defRPr>
                  </a:pPr>
                  <a:endParaRPr lang="en-UA"/>
                </a:p>
              </c:txPr>
              <c:showLegendKey val="0"/>
              <c:showVal val="0"/>
              <c:showCatName val="1"/>
              <c:showSerName val="0"/>
              <c:showPercent val="1"/>
              <c:showBubbleSize val="0"/>
              <c:extLst>
                <c:ext xmlns:c16="http://schemas.microsoft.com/office/drawing/2014/chart" uri="{C3380CC4-5D6E-409C-BE32-E72D297353CC}">
                  <c16:uniqueId val="{00000007-2D9D-A148-8829-C75D8EC5217D}"/>
                </c:ext>
              </c:extLst>
            </c:dLbl>
            <c:dLbl>
              <c:idx val="4"/>
              <c:spPr>
                <a:noFill/>
                <a:ln>
                  <a:noFill/>
                </a:ln>
                <a:effectLst/>
              </c:spPr>
              <c:txPr>
                <a:bodyPr rot="0" spcFirstLastPara="1" vertOverflow="ellipsis" vert="horz" wrap="square" lIns="38100" tIns="19050" rIns="38100" bIns="19050" anchor="ctr" anchorCtr="1">
                  <a:spAutoFit/>
                </a:bodyPr>
                <a:lstStyle/>
                <a:p>
                  <a:pPr>
                    <a:defRPr sz="1500" b="0" i="0" u="none" strike="noStrike" kern="1200" baseline="0">
                      <a:solidFill>
                        <a:schemeClr val="tx1">
                          <a:lumMod val="75000"/>
                          <a:lumOff val="25000"/>
                        </a:schemeClr>
                      </a:solidFill>
                      <a:latin typeface="Montserrat" pitchFamily="2" charset="77"/>
                      <a:ea typeface="+mn-ea"/>
                      <a:cs typeface="+mn-cs"/>
                    </a:defRPr>
                  </a:pPr>
                  <a:endParaRPr lang="en-UA"/>
                </a:p>
              </c:txPr>
              <c:showLegendKey val="0"/>
              <c:showVal val="0"/>
              <c:showCatName val="1"/>
              <c:showSerName val="0"/>
              <c:showPercent val="1"/>
              <c:showBubbleSize val="0"/>
              <c:extLst>
                <c:ext xmlns:c16="http://schemas.microsoft.com/office/drawing/2014/chart" uri="{C3380CC4-5D6E-409C-BE32-E72D297353CC}">
                  <c16:uniqueId val="{00000009-2D9D-A148-8829-C75D8EC5217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A"/>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Pivot!$M$5:$M$9</c:f>
              <c:strCache>
                <c:ptCount val="5"/>
                <c:pt idx="0">
                  <c:v>Bad</c:v>
                </c:pt>
                <c:pt idx="1">
                  <c:v>Excellent</c:v>
                </c:pt>
                <c:pt idx="2">
                  <c:v>Fair</c:v>
                </c:pt>
                <c:pt idx="3">
                  <c:v>Good</c:v>
                </c:pt>
                <c:pt idx="4">
                  <c:v>Poor</c:v>
                </c:pt>
              </c:strCache>
            </c:strRef>
          </c:cat>
          <c:val>
            <c:numRef>
              <c:f>Pivot!$N$5:$N$9</c:f>
              <c:numCache>
                <c:formatCode>General</c:formatCode>
                <c:ptCount val="5"/>
                <c:pt idx="0">
                  <c:v>85</c:v>
                </c:pt>
                <c:pt idx="1">
                  <c:v>192</c:v>
                </c:pt>
                <c:pt idx="2">
                  <c:v>150</c:v>
                </c:pt>
                <c:pt idx="3">
                  <c:v>467</c:v>
                </c:pt>
                <c:pt idx="4">
                  <c:v>124</c:v>
                </c:pt>
              </c:numCache>
            </c:numRef>
          </c:val>
          <c:extLst>
            <c:ext xmlns:c16="http://schemas.microsoft.com/office/drawing/2014/chart" uri="{C3380CC4-5D6E-409C-BE32-E72D297353CC}">
              <c16:uniqueId val="{00000000-C1CD-1D4F-A1DD-0FC987C40062}"/>
            </c:ext>
          </c:extLst>
        </c:ser>
        <c:dLbls>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A"/>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A"/>
        </a:p>
      </c:txPr>
    </c:title>
    <c:autoTitleDeleted val="0"/>
    <c:plotArea>
      <c:layout/>
      <c:barChart>
        <c:barDir val="col"/>
        <c:grouping val="clustered"/>
        <c:varyColors val="0"/>
        <c:ser>
          <c:idx val="0"/>
          <c:order val="0"/>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A"/>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numRef>
              <c:f>Pivot!$V$5:$V$7</c:f>
              <c:numCache>
                <c:formatCode>General</c:formatCode>
                <c:ptCount val="3"/>
                <c:pt idx="0">
                  <c:v>2012</c:v>
                </c:pt>
                <c:pt idx="1">
                  <c:v>2011</c:v>
                </c:pt>
                <c:pt idx="2">
                  <c:v>2006</c:v>
                </c:pt>
              </c:numCache>
            </c:numRef>
          </c:cat>
          <c:val>
            <c:numRef>
              <c:f>Pivot!$W$5:$W$7</c:f>
              <c:numCache>
                <c:formatCode>General</c:formatCode>
                <c:ptCount val="3"/>
                <c:pt idx="0">
                  <c:v>4.5999999999999996</c:v>
                </c:pt>
                <c:pt idx="1">
                  <c:v>4.5</c:v>
                </c:pt>
                <c:pt idx="2">
                  <c:v>4.4000000000000004</c:v>
                </c:pt>
              </c:numCache>
            </c:numRef>
          </c:val>
          <c:extLst>
            <c:ext xmlns:c16="http://schemas.microsoft.com/office/drawing/2014/chart" uri="{C3380CC4-5D6E-409C-BE32-E72D297353CC}">
              <c16:uniqueId val="{00000000-AE72-6B4F-B1F0-13F10D140E1C}"/>
            </c:ext>
          </c:extLst>
        </c:ser>
        <c:dLbls>
          <c:dLblPos val="inEnd"/>
          <c:showLegendKey val="0"/>
          <c:showVal val="1"/>
          <c:showCatName val="0"/>
          <c:showSerName val="0"/>
          <c:showPercent val="0"/>
          <c:showBubbleSize val="0"/>
        </c:dLbls>
        <c:gapWidth val="65"/>
        <c:axId val="1378192847"/>
        <c:axId val="1382007839"/>
      </c:barChart>
      <c:catAx>
        <c:axId val="137819284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A"/>
          </a:p>
        </c:txPr>
        <c:crossAx val="1382007839"/>
        <c:crosses val="autoZero"/>
        <c:auto val="1"/>
        <c:lblAlgn val="ctr"/>
        <c:lblOffset val="100"/>
        <c:noMultiLvlLbl val="0"/>
      </c:catAx>
      <c:valAx>
        <c:axId val="1382007839"/>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37819284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A"/>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A"/>
        </a:p>
      </c:txPr>
    </c:title>
    <c:autoTitleDeleted val="0"/>
    <c:plotArea>
      <c:layout/>
      <c:barChart>
        <c:barDir val="col"/>
        <c:grouping val="clustered"/>
        <c:varyColors val="0"/>
        <c:ser>
          <c:idx val="0"/>
          <c:order val="0"/>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A"/>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Pivot!$Y$5:$Y$7</c:f>
              <c:strCache>
                <c:ptCount val="3"/>
                <c:pt idx="0">
                  <c:v>2018 and 2015</c:v>
                </c:pt>
                <c:pt idx="1">
                  <c:v>2002</c:v>
                </c:pt>
                <c:pt idx="2">
                  <c:v>2017</c:v>
                </c:pt>
              </c:strCache>
            </c:strRef>
          </c:cat>
          <c:val>
            <c:numRef>
              <c:f>Pivot!$Z$5:$Z$7</c:f>
              <c:numCache>
                <c:formatCode>General</c:formatCode>
                <c:ptCount val="3"/>
                <c:pt idx="0">
                  <c:v>3.1</c:v>
                </c:pt>
                <c:pt idx="1">
                  <c:v>3.2</c:v>
                </c:pt>
                <c:pt idx="2">
                  <c:v>3.3</c:v>
                </c:pt>
              </c:numCache>
            </c:numRef>
          </c:val>
          <c:extLst>
            <c:ext xmlns:c16="http://schemas.microsoft.com/office/drawing/2014/chart" uri="{C3380CC4-5D6E-409C-BE32-E72D297353CC}">
              <c16:uniqueId val="{00000000-5BE9-6042-93A1-7B3070732AC7}"/>
            </c:ext>
          </c:extLst>
        </c:ser>
        <c:dLbls>
          <c:dLblPos val="inEnd"/>
          <c:showLegendKey val="0"/>
          <c:showVal val="1"/>
          <c:showCatName val="0"/>
          <c:showSerName val="0"/>
          <c:showPercent val="0"/>
          <c:showBubbleSize val="0"/>
        </c:dLbls>
        <c:gapWidth val="65"/>
        <c:axId val="1372233471"/>
        <c:axId val="1374404303"/>
      </c:barChart>
      <c:catAx>
        <c:axId val="137223347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A"/>
          </a:p>
        </c:txPr>
        <c:crossAx val="1374404303"/>
        <c:crosses val="autoZero"/>
        <c:auto val="1"/>
        <c:lblAlgn val="ctr"/>
        <c:lblOffset val="100"/>
        <c:noMultiLvlLbl val="0"/>
      </c:catAx>
      <c:valAx>
        <c:axId val="1374404303"/>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372233471"/>
        <c:crosses val="autoZero"/>
        <c:crossBetween val="between"/>
      </c:valAx>
      <c:spPr>
        <a:noFill/>
        <a:ln>
          <a:noFill/>
        </a:ln>
        <a:effectLst/>
      </c:spPr>
    </c:plotArea>
    <c:plotVisOnly val="1"/>
    <c:dispBlanksAs val="gap"/>
    <c:showDLblsOverMax val="0"/>
  </c:chart>
  <c:spPr>
    <a:noFill/>
    <a:ln w="9525" cap="flat" cmpd="sng" algn="ctr">
      <a:solidFill>
        <a:schemeClr val="dk1">
          <a:lumMod val="25000"/>
          <a:lumOff val="75000"/>
        </a:schemeClr>
      </a:solidFill>
      <a:round/>
    </a:ln>
    <a:effectLst/>
  </c:spPr>
  <c:txPr>
    <a:bodyPr/>
    <a:lstStyle/>
    <a:p>
      <a:pPr>
        <a:defRPr/>
      </a:pPr>
      <a:endParaRPr lang="en-UA"/>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[Land-Rover-Vehicles-Reviews-Analysis.xlsx]Pivot!PivotTable2</c:name>
    <c:fmtId val="1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A"/>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A"/>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Pivot!$B$3</c:f>
              <c:strCache>
                <c:ptCount val="1"/>
                <c:pt idx="0">
                  <c:v>Number of reviews</c:v>
                </c:pt>
              </c:strCache>
            </c:strRef>
          </c:tx>
          <c:spPr>
            <a:solidFill>
              <a:schemeClr val="accent1"/>
            </a:solidFill>
            <a:ln>
              <a:noFill/>
            </a:ln>
            <a:effectLst/>
          </c:spPr>
          <c:cat>
            <c:strRef>
              <c:f>Pivot!$A$4:$A$26</c:f>
              <c:strCache>
                <c:ptCount val="22"/>
                <c:pt idx="0">
                  <c:v>1997</c:v>
                </c:pt>
                <c:pt idx="1">
                  <c:v>1998</c:v>
                </c:pt>
                <c:pt idx="2">
                  <c:v>1999</c:v>
                </c:pt>
                <c:pt idx="3">
                  <c:v>2000</c:v>
                </c:pt>
                <c:pt idx="4">
                  <c:v>2001</c:v>
                </c:pt>
                <c:pt idx="5">
                  <c:v>2002</c:v>
                </c:pt>
                <c:pt idx="6">
                  <c:v>2003</c:v>
                </c:pt>
                <c:pt idx="7">
                  <c:v>2004</c:v>
                </c:pt>
                <c:pt idx="8">
                  <c:v>2005</c:v>
                </c:pt>
                <c:pt idx="9">
                  <c:v>2006</c:v>
                </c:pt>
                <c:pt idx="10">
                  <c:v>2007</c:v>
                </c:pt>
                <c:pt idx="11">
                  <c:v>2008</c:v>
                </c:pt>
                <c:pt idx="12">
                  <c:v>2009</c:v>
                </c:pt>
                <c:pt idx="13">
                  <c:v>2010</c:v>
                </c:pt>
                <c:pt idx="14">
                  <c:v>2011</c:v>
                </c:pt>
                <c:pt idx="15">
                  <c:v>2012</c:v>
                </c:pt>
                <c:pt idx="16">
                  <c:v>2013</c:v>
                </c:pt>
                <c:pt idx="17">
                  <c:v>2014</c:v>
                </c:pt>
                <c:pt idx="18">
                  <c:v>2015</c:v>
                </c:pt>
                <c:pt idx="19">
                  <c:v>2016</c:v>
                </c:pt>
                <c:pt idx="20">
                  <c:v>2017</c:v>
                </c:pt>
                <c:pt idx="21">
                  <c:v>2018</c:v>
                </c:pt>
              </c:strCache>
            </c:strRef>
          </c:cat>
          <c:val>
            <c:numRef>
              <c:f>Pivot!$B$4:$B$26</c:f>
              <c:numCache>
                <c:formatCode>0</c:formatCode>
                <c:ptCount val="22"/>
                <c:pt idx="0">
                  <c:v>12</c:v>
                </c:pt>
                <c:pt idx="1">
                  <c:v>4</c:v>
                </c:pt>
                <c:pt idx="2">
                  <c:v>16</c:v>
                </c:pt>
                <c:pt idx="3">
                  <c:v>12</c:v>
                </c:pt>
                <c:pt idx="4">
                  <c:v>35</c:v>
                </c:pt>
                <c:pt idx="5">
                  <c:v>74</c:v>
                </c:pt>
                <c:pt idx="6">
                  <c:v>85</c:v>
                </c:pt>
                <c:pt idx="7">
                  <c:v>82</c:v>
                </c:pt>
                <c:pt idx="8">
                  <c:v>90</c:v>
                </c:pt>
                <c:pt idx="9">
                  <c:v>140</c:v>
                </c:pt>
                <c:pt idx="10">
                  <c:v>53</c:v>
                </c:pt>
                <c:pt idx="11">
                  <c:v>114</c:v>
                </c:pt>
                <c:pt idx="12">
                  <c:v>35</c:v>
                </c:pt>
                <c:pt idx="13">
                  <c:v>75</c:v>
                </c:pt>
                <c:pt idx="14">
                  <c:v>23</c:v>
                </c:pt>
                <c:pt idx="15">
                  <c:v>17</c:v>
                </c:pt>
                <c:pt idx="16">
                  <c:v>17</c:v>
                </c:pt>
                <c:pt idx="17">
                  <c:v>18</c:v>
                </c:pt>
                <c:pt idx="18">
                  <c:v>35</c:v>
                </c:pt>
                <c:pt idx="19">
                  <c:v>40</c:v>
                </c:pt>
                <c:pt idx="20">
                  <c:v>26</c:v>
                </c:pt>
                <c:pt idx="21">
                  <c:v>15</c:v>
                </c:pt>
              </c:numCache>
            </c:numRef>
          </c:val>
          <c:extLst>
            <c:ext xmlns:c16="http://schemas.microsoft.com/office/drawing/2014/chart" uri="{C3380CC4-5D6E-409C-BE32-E72D297353CC}">
              <c16:uniqueId val="{00000000-F169-D54D-B4A3-DFF885AB5B91}"/>
            </c:ext>
          </c:extLst>
        </c:ser>
        <c:ser>
          <c:idx val="1"/>
          <c:order val="1"/>
          <c:tx>
            <c:strRef>
              <c:f>Pivot!$C$3</c:f>
              <c:strCache>
                <c:ptCount val="1"/>
                <c:pt idx="0">
                  <c:v>Average of Rating</c:v>
                </c:pt>
              </c:strCache>
            </c:strRef>
          </c:tx>
          <c:spPr>
            <a:solidFill>
              <a:schemeClr val="accent2"/>
            </a:solidFill>
            <a:ln>
              <a:noFill/>
            </a:ln>
            <a:effectLst/>
          </c:spPr>
          <c:cat>
            <c:strRef>
              <c:f>Pivot!$A$4:$A$26</c:f>
              <c:strCache>
                <c:ptCount val="22"/>
                <c:pt idx="0">
                  <c:v>1997</c:v>
                </c:pt>
                <c:pt idx="1">
                  <c:v>1998</c:v>
                </c:pt>
                <c:pt idx="2">
                  <c:v>1999</c:v>
                </c:pt>
                <c:pt idx="3">
                  <c:v>2000</c:v>
                </c:pt>
                <c:pt idx="4">
                  <c:v>2001</c:v>
                </c:pt>
                <c:pt idx="5">
                  <c:v>2002</c:v>
                </c:pt>
                <c:pt idx="6">
                  <c:v>2003</c:v>
                </c:pt>
                <c:pt idx="7">
                  <c:v>2004</c:v>
                </c:pt>
                <c:pt idx="8">
                  <c:v>2005</c:v>
                </c:pt>
                <c:pt idx="9">
                  <c:v>2006</c:v>
                </c:pt>
                <c:pt idx="10">
                  <c:v>2007</c:v>
                </c:pt>
                <c:pt idx="11">
                  <c:v>2008</c:v>
                </c:pt>
                <c:pt idx="12">
                  <c:v>2009</c:v>
                </c:pt>
                <c:pt idx="13">
                  <c:v>2010</c:v>
                </c:pt>
                <c:pt idx="14">
                  <c:v>2011</c:v>
                </c:pt>
                <c:pt idx="15">
                  <c:v>2012</c:v>
                </c:pt>
                <c:pt idx="16">
                  <c:v>2013</c:v>
                </c:pt>
                <c:pt idx="17">
                  <c:v>2014</c:v>
                </c:pt>
                <c:pt idx="18">
                  <c:v>2015</c:v>
                </c:pt>
                <c:pt idx="19">
                  <c:v>2016</c:v>
                </c:pt>
                <c:pt idx="20">
                  <c:v>2017</c:v>
                </c:pt>
                <c:pt idx="21">
                  <c:v>2018</c:v>
                </c:pt>
              </c:strCache>
            </c:strRef>
          </c:cat>
          <c:val>
            <c:numRef>
              <c:f>Pivot!$C$4:$C$26</c:f>
              <c:numCache>
                <c:formatCode>0.0</c:formatCode>
                <c:ptCount val="22"/>
                <c:pt idx="0">
                  <c:v>3.8645833333333335</c:v>
                </c:pt>
                <c:pt idx="1">
                  <c:v>4.0625</c:v>
                </c:pt>
                <c:pt idx="2">
                  <c:v>3.5390625</c:v>
                </c:pt>
                <c:pt idx="3">
                  <c:v>3.8229166666666665</c:v>
                </c:pt>
                <c:pt idx="4">
                  <c:v>3.6392857142857142</c:v>
                </c:pt>
                <c:pt idx="5">
                  <c:v>3.1925675675675675</c:v>
                </c:pt>
                <c:pt idx="6">
                  <c:v>3.5279411764705881</c:v>
                </c:pt>
                <c:pt idx="7">
                  <c:v>3.8475609756097562</c:v>
                </c:pt>
                <c:pt idx="8">
                  <c:v>3.9055555555555554</c:v>
                </c:pt>
                <c:pt idx="9">
                  <c:v>4.3612500000000001</c:v>
                </c:pt>
                <c:pt idx="10">
                  <c:v>4.2547169811320753</c:v>
                </c:pt>
                <c:pt idx="11">
                  <c:v>4.1513157894736841</c:v>
                </c:pt>
                <c:pt idx="12">
                  <c:v>3.9321428571428569</c:v>
                </c:pt>
                <c:pt idx="13">
                  <c:v>4.2166666666666668</c:v>
                </c:pt>
                <c:pt idx="14">
                  <c:v>4.4565217391304346</c:v>
                </c:pt>
                <c:pt idx="15">
                  <c:v>4.5661764705882355</c:v>
                </c:pt>
                <c:pt idx="16">
                  <c:v>4.0220588235294121</c:v>
                </c:pt>
                <c:pt idx="17">
                  <c:v>4.083333333333333</c:v>
                </c:pt>
                <c:pt idx="18">
                  <c:v>3.1428571428571428</c:v>
                </c:pt>
                <c:pt idx="19">
                  <c:v>3.9249999999999998</c:v>
                </c:pt>
                <c:pt idx="20">
                  <c:v>3.3461538461538463</c:v>
                </c:pt>
                <c:pt idx="21">
                  <c:v>3.0666666666666669</c:v>
                </c:pt>
              </c:numCache>
            </c:numRef>
          </c:val>
          <c:extLst>
            <c:ext xmlns:c16="http://schemas.microsoft.com/office/drawing/2014/chart" uri="{C3380CC4-5D6E-409C-BE32-E72D297353CC}">
              <c16:uniqueId val="{00000001-F169-D54D-B4A3-DFF885AB5B91}"/>
            </c:ext>
          </c:extLst>
        </c:ser>
        <c:dLbls>
          <c:showLegendKey val="0"/>
          <c:showVal val="0"/>
          <c:showCatName val="0"/>
          <c:showSerName val="0"/>
          <c:showPercent val="0"/>
          <c:showBubbleSize val="0"/>
        </c:dLbls>
        <c:axId val="1375500527"/>
        <c:axId val="933472447"/>
      </c:areaChart>
      <c:catAx>
        <c:axId val="13755005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A"/>
          </a:p>
        </c:txPr>
        <c:crossAx val="933472447"/>
        <c:crosses val="autoZero"/>
        <c:auto val="1"/>
        <c:lblAlgn val="ctr"/>
        <c:lblOffset val="100"/>
        <c:noMultiLvlLbl val="0"/>
      </c:catAx>
      <c:valAx>
        <c:axId val="93347244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A"/>
          </a:p>
        </c:txPr>
        <c:crossAx val="1375500527"/>
        <c:crosses val="autoZero"/>
        <c:crossBetween val="midCat"/>
      </c:valAx>
      <c:spPr>
        <a:noFill/>
        <a:ln>
          <a:noFill/>
        </a:ln>
        <a:effectLst/>
      </c:spPr>
    </c:plotArea>
    <c:legend>
      <c:legendPos val="t"/>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A"/>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A"/>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9.png"/><Relationship Id="rId3" Type="http://schemas.openxmlformats.org/officeDocument/2006/relationships/chart" Target="../charts/chart3.xml"/><Relationship Id="rId7" Type="http://schemas.openxmlformats.org/officeDocument/2006/relationships/image" Target="../media/image3.png"/><Relationship Id="rId12" Type="http://schemas.openxmlformats.org/officeDocument/2006/relationships/image" Target="../media/image8.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2.png"/><Relationship Id="rId11" Type="http://schemas.openxmlformats.org/officeDocument/2006/relationships/image" Target="../media/image7.png"/><Relationship Id="rId5" Type="http://schemas.openxmlformats.org/officeDocument/2006/relationships/image" Target="../media/image1.png"/><Relationship Id="rId10" Type="http://schemas.openxmlformats.org/officeDocument/2006/relationships/image" Target="../media/image6.png"/><Relationship Id="rId4" Type="http://schemas.openxmlformats.org/officeDocument/2006/relationships/chart" Target="../charts/chart4.xml"/><Relationship Id="rId9" Type="http://schemas.openxmlformats.org/officeDocument/2006/relationships/image" Target="../media/image5.png"/><Relationship Id="rId14" Type="http://schemas.openxmlformats.org/officeDocument/2006/relationships/image" Target="../media/image10.png"/></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1</xdr:col>
      <xdr:colOff>787400</xdr:colOff>
      <xdr:row>4</xdr:row>
      <xdr:rowOff>190500</xdr:rowOff>
    </xdr:from>
    <xdr:to>
      <xdr:col>21</xdr:col>
      <xdr:colOff>279400</xdr:colOff>
      <xdr:row>11</xdr:row>
      <xdr:rowOff>145419</xdr:rowOff>
    </xdr:to>
    <xdr:sp macro="" textlink="">
      <xdr:nvSpPr>
        <xdr:cNvPr id="2" name="Rounded Rectangle 1">
          <a:extLst>
            <a:ext uri="{FF2B5EF4-FFF2-40B4-BE49-F238E27FC236}">
              <a16:creationId xmlns:a16="http://schemas.microsoft.com/office/drawing/2014/main" id="{1EC988A7-283D-714C-AE67-88CFEABC0ECA}"/>
            </a:ext>
          </a:extLst>
        </xdr:cNvPr>
        <xdr:cNvSpPr/>
      </xdr:nvSpPr>
      <xdr:spPr>
        <a:xfrm>
          <a:off x="1612900" y="1003300"/>
          <a:ext cx="16002000" cy="1377319"/>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xdr:col>
      <xdr:colOff>344916</xdr:colOff>
      <xdr:row>5</xdr:row>
      <xdr:rowOff>73118</xdr:rowOff>
    </xdr:from>
    <xdr:ext cx="6498994" cy="1334934"/>
    <xdr:sp macro="" textlink="">
      <xdr:nvSpPr>
        <xdr:cNvPr id="3" name="TextBox 2">
          <a:extLst>
            <a:ext uri="{FF2B5EF4-FFF2-40B4-BE49-F238E27FC236}">
              <a16:creationId xmlns:a16="http://schemas.microsoft.com/office/drawing/2014/main" id="{9FFFBF18-1B1B-B94A-B8D4-80C1C94C3C22}"/>
            </a:ext>
          </a:extLst>
        </xdr:cNvPr>
        <xdr:cNvSpPr txBox="1"/>
      </xdr:nvSpPr>
      <xdr:spPr>
        <a:xfrm>
          <a:off x="2004383" y="1089118"/>
          <a:ext cx="6498994" cy="13349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3600" b="1" i="0">
              <a:solidFill>
                <a:srgbClr val="EEE8C6"/>
              </a:solidFill>
              <a:latin typeface="Montserrat ExtraBold" pitchFamily="2" charset="77"/>
            </a:rPr>
            <a:t>LAND</a:t>
          </a:r>
          <a:r>
            <a:rPr lang="en-US" sz="3600" b="1" i="0" baseline="0">
              <a:solidFill>
                <a:srgbClr val="EEE8C6"/>
              </a:solidFill>
              <a:latin typeface="Montserrat ExtraBold" pitchFamily="2" charset="77"/>
            </a:rPr>
            <a:t> ROVER VEHICLES </a:t>
          </a:r>
        </a:p>
        <a:p>
          <a:r>
            <a:rPr lang="en-US" sz="3600" b="1" i="0" baseline="0">
              <a:solidFill>
                <a:srgbClr val="EEE8C6"/>
              </a:solidFill>
              <a:latin typeface="Montserrat ExtraBold" pitchFamily="2" charset="77"/>
            </a:rPr>
            <a:t>REVIEWS DASHBOARD</a:t>
          </a:r>
          <a:endParaRPr lang="en-US" sz="3600" b="1" i="0">
            <a:solidFill>
              <a:srgbClr val="EEE8C6"/>
            </a:solidFill>
            <a:latin typeface="Montserrat ExtraBold" pitchFamily="2" charset="77"/>
          </a:endParaRPr>
        </a:p>
      </xdr:txBody>
    </xdr:sp>
    <xdr:clientData/>
  </xdr:oneCellAnchor>
  <xdr:twoCellAnchor>
    <xdr:from>
      <xdr:col>14</xdr:col>
      <xdr:colOff>500630</xdr:colOff>
      <xdr:row>7</xdr:row>
      <xdr:rowOff>82394</xdr:rowOff>
    </xdr:from>
    <xdr:to>
      <xdr:col>18</xdr:col>
      <xdr:colOff>761685</xdr:colOff>
      <xdr:row>10</xdr:row>
      <xdr:rowOff>8467</xdr:rowOff>
    </xdr:to>
    <xdr:sp macro="" textlink="">
      <xdr:nvSpPr>
        <xdr:cNvPr id="4" name="TextBox 3">
          <a:extLst>
            <a:ext uri="{FF2B5EF4-FFF2-40B4-BE49-F238E27FC236}">
              <a16:creationId xmlns:a16="http://schemas.microsoft.com/office/drawing/2014/main" id="{548257FC-AA7E-A34A-B5A9-B8561BFCDC90}"/>
            </a:ext>
          </a:extLst>
        </xdr:cNvPr>
        <xdr:cNvSpPr txBox="1"/>
      </xdr:nvSpPr>
      <xdr:spPr>
        <a:xfrm>
          <a:off x="12116897" y="1504794"/>
          <a:ext cx="3579988" cy="5356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0">
              <a:solidFill>
                <a:srgbClr val="EEE8C6"/>
              </a:solidFill>
              <a:latin typeface="Montserrat SemiBold" pitchFamily="2" charset="77"/>
            </a:rPr>
            <a:t>Total amount of reviews</a:t>
          </a:r>
        </a:p>
      </xdr:txBody>
    </xdr:sp>
    <xdr:clientData/>
  </xdr:twoCellAnchor>
  <xdr:twoCellAnchor>
    <xdr:from>
      <xdr:col>19</xdr:col>
      <xdr:colOff>128099</xdr:colOff>
      <xdr:row>6</xdr:row>
      <xdr:rowOff>137427</xdr:rowOff>
    </xdr:from>
    <xdr:to>
      <xdr:col>21</xdr:col>
      <xdr:colOff>503768</xdr:colOff>
      <xdr:row>9</xdr:row>
      <xdr:rowOff>63500</xdr:rowOff>
    </xdr:to>
    <xdr:sp macro="" textlink="Pivot!B29">
      <xdr:nvSpPr>
        <xdr:cNvPr id="5" name="TextBox 4">
          <a:extLst>
            <a:ext uri="{FF2B5EF4-FFF2-40B4-BE49-F238E27FC236}">
              <a16:creationId xmlns:a16="http://schemas.microsoft.com/office/drawing/2014/main" id="{B0E02934-D907-714F-89BD-328D95AB8411}"/>
            </a:ext>
          </a:extLst>
        </xdr:cNvPr>
        <xdr:cNvSpPr txBox="1"/>
      </xdr:nvSpPr>
      <xdr:spPr>
        <a:xfrm>
          <a:off x="15893032" y="1356627"/>
          <a:ext cx="2035136" cy="5356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B118A34-247B-9247-BCC6-780E4D7F2868}" type="TxLink">
            <a:rPr lang="en-US" sz="4000" b="1" i="0" u="none" strike="noStrike">
              <a:solidFill>
                <a:srgbClr val="2C6837"/>
              </a:solidFill>
              <a:latin typeface="Montserrat" pitchFamily="2" charset="77"/>
              <a:cs typeface="Calibri"/>
            </a:rPr>
            <a:pPr/>
            <a:t>1018</a:t>
          </a:fld>
          <a:endParaRPr lang="en-US" sz="4000" b="1" i="0">
            <a:solidFill>
              <a:srgbClr val="2C6837"/>
            </a:solidFill>
            <a:latin typeface="Montserrat" pitchFamily="2" charset="77"/>
          </a:endParaRPr>
        </a:p>
      </xdr:txBody>
    </xdr:sp>
    <xdr:clientData/>
  </xdr:twoCellAnchor>
  <xdr:twoCellAnchor>
    <xdr:from>
      <xdr:col>1</xdr:col>
      <xdr:colOff>812209</xdr:colOff>
      <xdr:row>13</xdr:row>
      <xdr:rowOff>132907</xdr:rowOff>
    </xdr:from>
    <xdr:to>
      <xdr:col>5</xdr:col>
      <xdr:colOff>561163</xdr:colOff>
      <xdr:row>22</xdr:row>
      <xdr:rowOff>132907</xdr:rowOff>
    </xdr:to>
    <xdr:sp macro="" textlink="">
      <xdr:nvSpPr>
        <xdr:cNvPr id="6" name="Rounded Rectangle 5">
          <a:extLst>
            <a:ext uri="{FF2B5EF4-FFF2-40B4-BE49-F238E27FC236}">
              <a16:creationId xmlns:a16="http://schemas.microsoft.com/office/drawing/2014/main" id="{3A51B821-AC36-C246-BC2C-15DD0657B589}"/>
            </a:ext>
          </a:extLst>
        </xdr:cNvPr>
        <xdr:cNvSpPr/>
      </xdr:nvSpPr>
      <xdr:spPr>
        <a:xfrm>
          <a:off x="1639186" y="2820581"/>
          <a:ext cx="3056861" cy="1860698"/>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728330</xdr:colOff>
      <xdr:row>13</xdr:row>
      <xdr:rowOff>137633</xdr:rowOff>
    </xdr:from>
    <xdr:to>
      <xdr:col>9</xdr:col>
      <xdr:colOff>477284</xdr:colOff>
      <xdr:row>22</xdr:row>
      <xdr:rowOff>137633</xdr:rowOff>
    </xdr:to>
    <xdr:sp macro="" textlink="">
      <xdr:nvSpPr>
        <xdr:cNvPr id="10" name="Rounded Rectangle 9">
          <a:extLst>
            <a:ext uri="{FF2B5EF4-FFF2-40B4-BE49-F238E27FC236}">
              <a16:creationId xmlns:a16="http://schemas.microsoft.com/office/drawing/2014/main" id="{AF66ACCC-BB74-344B-BEC9-B4AA519B06E6}"/>
            </a:ext>
          </a:extLst>
        </xdr:cNvPr>
        <xdr:cNvSpPr/>
      </xdr:nvSpPr>
      <xdr:spPr>
        <a:xfrm>
          <a:off x="4863214" y="2825307"/>
          <a:ext cx="3056861" cy="1860698"/>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659218</xdr:colOff>
      <xdr:row>13</xdr:row>
      <xdr:rowOff>127591</xdr:rowOff>
    </xdr:from>
    <xdr:to>
      <xdr:col>13</xdr:col>
      <xdr:colOff>408172</xdr:colOff>
      <xdr:row>22</xdr:row>
      <xdr:rowOff>127591</xdr:rowOff>
    </xdr:to>
    <xdr:sp macro="" textlink="">
      <xdr:nvSpPr>
        <xdr:cNvPr id="11" name="Rounded Rectangle 10">
          <a:extLst>
            <a:ext uri="{FF2B5EF4-FFF2-40B4-BE49-F238E27FC236}">
              <a16:creationId xmlns:a16="http://schemas.microsoft.com/office/drawing/2014/main" id="{77F2265A-F3BC-C44F-ABF4-9EF8C1AE2A8C}"/>
            </a:ext>
          </a:extLst>
        </xdr:cNvPr>
        <xdr:cNvSpPr/>
      </xdr:nvSpPr>
      <xdr:spPr>
        <a:xfrm>
          <a:off x="8102009" y="2815265"/>
          <a:ext cx="3056861" cy="1860698"/>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575339</xdr:colOff>
      <xdr:row>13</xdr:row>
      <xdr:rowOff>147085</xdr:rowOff>
    </xdr:from>
    <xdr:to>
      <xdr:col>17</xdr:col>
      <xdr:colOff>324293</xdr:colOff>
      <xdr:row>22</xdr:row>
      <xdr:rowOff>147085</xdr:rowOff>
    </xdr:to>
    <xdr:sp macro="" textlink="">
      <xdr:nvSpPr>
        <xdr:cNvPr id="12" name="Rounded Rectangle 11">
          <a:extLst>
            <a:ext uri="{FF2B5EF4-FFF2-40B4-BE49-F238E27FC236}">
              <a16:creationId xmlns:a16="http://schemas.microsoft.com/office/drawing/2014/main" id="{90124771-5CB7-1A4C-A4FF-25BA187BABF1}"/>
            </a:ext>
          </a:extLst>
        </xdr:cNvPr>
        <xdr:cNvSpPr/>
      </xdr:nvSpPr>
      <xdr:spPr>
        <a:xfrm>
          <a:off x="11326037" y="2834759"/>
          <a:ext cx="3056861" cy="1860698"/>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476693</xdr:colOff>
      <xdr:row>13</xdr:row>
      <xdr:rowOff>151810</xdr:rowOff>
    </xdr:from>
    <xdr:to>
      <xdr:col>21</xdr:col>
      <xdr:colOff>225647</xdr:colOff>
      <xdr:row>22</xdr:row>
      <xdr:rowOff>151810</xdr:rowOff>
    </xdr:to>
    <xdr:sp macro="" textlink="">
      <xdr:nvSpPr>
        <xdr:cNvPr id="13" name="Rounded Rectangle 12">
          <a:extLst>
            <a:ext uri="{FF2B5EF4-FFF2-40B4-BE49-F238E27FC236}">
              <a16:creationId xmlns:a16="http://schemas.microsoft.com/office/drawing/2014/main" id="{66371306-3D66-094E-8BF6-644B54CC2758}"/>
            </a:ext>
          </a:extLst>
        </xdr:cNvPr>
        <xdr:cNvSpPr/>
      </xdr:nvSpPr>
      <xdr:spPr>
        <a:xfrm>
          <a:off x="14535298" y="2839484"/>
          <a:ext cx="3056861" cy="1860698"/>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323620</xdr:colOff>
      <xdr:row>14</xdr:row>
      <xdr:rowOff>186267</xdr:rowOff>
    </xdr:from>
    <xdr:to>
      <xdr:col>5</xdr:col>
      <xdr:colOff>453460</xdr:colOff>
      <xdr:row>17</xdr:row>
      <xdr:rowOff>89589</xdr:rowOff>
    </xdr:to>
    <xdr:sp macro="" textlink="">
      <xdr:nvSpPr>
        <xdr:cNvPr id="14" name="TextBox 13">
          <a:extLst>
            <a:ext uri="{FF2B5EF4-FFF2-40B4-BE49-F238E27FC236}">
              <a16:creationId xmlns:a16="http://schemas.microsoft.com/office/drawing/2014/main" id="{D8A665DF-CA48-4743-8B77-5067F1F21396}"/>
            </a:ext>
          </a:extLst>
        </xdr:cNvPr>
        <xdr:cNvSpPr txBox="1"/>
      </xdr:nvSpPr>
      <xdr:spPr>
        <a:xfrm>
          <a:off x="1983087" y="3031067"/>
          <a:ext cx="2619040" cy="5129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0">
              <a:solidFill>
                <a:srgbClr val="EEE8C6"/>
              </a:solidFill>
              <a:latin typeface="Montserrat ExtraBold" pitchFamily="2" charset="77"/>
            </a:rPr>
            <a:t>Excellent rating</a:t>
          </a:r>
        </a:p>
      </xdr:txBody>
    </xdr:sp>
    <xdr:clientData/>
  </xdr:twoCellAnchor>
  <xdr:twoCellAnchor>
    <xdr:from>
      <xdr:col>3</xdr:col>
      <xdr:colOff>51701</xdr:colOff>
      <xdr:row>16</xdr:row>
      <xdr:rowOff>183008</xdr:rowOff>
    </xdr:from>
    <xdr:to>
      <xdr:col>4</xdr:col>
      <xdr:colOff>755503</xdr:colOff>
      <xdr:row>20</xdr:row>
      <xdr:rowOff>143341</xdr:rowOff>
    </xdr:to>
    <xdr:sp macro="" textlink="Pivot!N6">
      <xdr:nvSpPr>
        <xdr:cNvPr id="15" name="TextBox 14">
          <a:extLst>
            <a:ext uri="{FF2B5EF4-FFF2-40B4-BE49-F238E27FC236}">
              <a16:creationId xmlns:a16="http://schemas.microsoft.com/office/drawing/2014/main" id="{C33D319C-4D42-7547-A042-789C77ACE0C0}"/>
            </a:ext>
          </a:extLst>
        </xdr:cNvPr>
        <xdr:cNvSpPr txBox="1"/>
      </xdr:nvSpPr>
      <xdr:spPr>
        <a:xfrm>
          <a:off x="2540901" y="3434208"/>
          <a:ext cx="1533535" cy="7731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01DA147-6A0E-3F42-8B4F-F74CA5556E7C}" type="TxLink">
            <a:rPr lang="en-US" sz="5000" b="1" i="0" u="none" strike="noStrike">
              <a:solidFill>
                <a:srgbClr val="2C6837"/>
              </a:solidFill>
              <a:latin typeface="Montserrat ExtraBold" pitchFamily="2" charset="77"/>
              <a:cs typeface="Calibri"/>
            </a:rPr>
            <a:pPr/>
            <a:t>192</a:t>
          </a:fld>
          <a:endParaRPr lang="en-US" sz="5000" b="1" i="0">
            <a:solidFill>
              <a:srgbClr val="2C6837"/>
            </a:solidFill>
            <a:latin typeface="Montserrat ExtraBold" pitchFamily="2" charset="77"/>
          </a:endParaRPr>
        </a:p>
      </xdr:txBody>
    </xdr:sp>
    <xdr:clientData/>
  </xdr:twoCellAnchor>
  <xdr:twoCellAnchor>
    <xdr:from>
      <xdr:col>6</xdr:col>
      <xdr:colOff>511263</xdr:colOff>
      <xdr:row>14</xdr:row>
      <xdr:rowOff>199943</xdr:rowOff>
    </xdr:from>
    <xdr:to>
      <xdr:col>9</xdr:col>
      <xdr:colOff>643860</xdr:colOff>
      <xdr:row>17</xdr:row>
      <xdr:rowOff>126017</xdr:rowOff>
    </xdr:to>
    <xdr:sp macro="" textlink="">
      <xdr:nvSpPr>
        <xdr:cNvPr id="16" name="TextBox 15">
          <a:extLst>
            <a:ext uri="{FF2B5EF4-FFF2-40B4-BE49-F238E27FC236}">
              <a16:creationId xmlns:a16="http://schemas.microsoft.com/office/drawing/2014/main" id="{91F99274-E3F6-DC47-9E5D-E62878017CCF}"/>
            </a:ext>
          </a:extLst>
        </xdr:cNvPr>
        <xdr:cNvSpPr txBox="1"/>
      </xdr:nvSpPr>
      <xdr:spPr>
        <a:xfrm>
          <a:off x="5489663" y="3044743"/>
          <a:ext cx="2621797" cy="5356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0">
              <a:solidFill>
                <a:srgbClr val="EEE8C6"/>
              </a:solidFill>
              <a:latin typeface="Montserrat ExtraBold" pitchFamily="2" charset="77"/>
            </a:rPr>
            <a:t>Good rating</a:t>
          </a:r>
        </a:p>
      </xdr:txBody>
    </xdr:sp>
    <xdr:clientData/>
  </xdr:twoCellAnchor>
  <xdr:twoCellAnchor>
    <xdr:from>
      <xdr:col>6</xdr:col>
      <xdr:colOff>727656</xdr:colOff>
      <xdr:row>17</xdr:row>
      <xdr:rowOff>16235</xdr:rowOff>
    </xdr:from>
    <xdr:to>
      <xdr:col>8</xdr:col>
      <xdr:colOff>598968</xdr:colOff>
      <xdr:row>20</xdr:row>
      <xdr:rowOff>179768</xdr:rowOff>
    </xdr:to>
    <xdr:sp macro="" textlink="Pivot!N8">
      <xdr:nvSpPr>
        <xdr:cNvPr id="17" name="TextBox 16">
          <a:extLst>
            <a:ext uri="{FF2B5EF4-FFF2-40B4-BE49-F238E27FC236}">
              <a16:creationId xmlns:a16="http://schemas.microsoft.com/office/drawing/2014/main" id="{B17CEF49-69A6-5B48-BA62-8342C7E30EFC}"/>
            </a:ext>
          </a:extLst>
        </xdr:cNvPr>
        <xdr:cNvSpPr txBox="1"/>
      </xdr:nvSpPr>
      <xdr:spPr>
        <a:xfrm>
          <a:off x="5706056" y="3470635"/>
          <a:ext cx="1530779" cy="7731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679D5C3-F762-F842-8B8F-EC4DBC567AFA}" type="TxLink">
            <a:rPr lang="en-US" sz="5000" b="1" i="0" u="none" strike="noStrike">
              <a:solidFill>
                <a:srgbClr val="2C6837"/>
              </a:solidFill>
              <a:latin typeface="Montserrat ExtraBold" pitchFamily="2" charset="77"/>
              <a:cs typeface="Calibri"/>
            </a:rPr>
            <a:pPr/>
            <a:t>467</a:t>
          </a:fld>
          <a:endParaRPr lang="en-US" sz="5000" b="1" i="0">
            <a:solidFill>
              <a:srgbClr val="2C6837"/>
            </a:solidFill>
            <a:latin typeface="Montserrat ExtraBold" pitchFamily="2" charset="77"/>
          </a:endParaRPr>
        </a:p>
      </xdr:txBody>
    </xdr:sp>
    <xdr:clientData/>
  </xdr:twoCellAnchor>
  <xdr:twoCellAnchor>
    <xdr:from>
      <xdr:col>10</xdr:col>
      <xdr:colOff>580572</xdr:colOff>
      <xdr:row>15</xdr:row>
      <xdr:rowOff>33169</xdr:rowOff>
    </xdr:from>
    <xdr:to>
      <xdr:col>13</xdr:col>
      <xdr:colOff>710412</xdr:colOff>
      <xdr:row>17</xdr:row>
      <xdr:rowOff>162443</xdr:rowOff>
    </xdr:to>
    <xdr:sp macro="" textlink="">
      <xdr:nvSpPr>
        <xdr:cNvPr id="18" name="TextBox 17">
          <a:extLst>
            <a:ext uri="{FF2B5EF4-FFF2-40B4-BE49-F238E27FC236}">
              <a16:creationId xmlns:a16="http://schemas.microsoft.com/office/drawing/2014/main" id="{1CA91F88-585F-AC4C-A2D0-6372538902BC}"/>
            </a:ext>
          </a:extLst>
        </xdr:cNvPr>
        <xdr:cNvSpPr txBox="1"/>
      </xdr:nvSpPr>
      <xdr:spPr>
        <a:xfrm>
          <a:off x="8877905" y="3081169"/>
          <a:ext cx="2619040" cy="5356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0">
              <a:solidFill>
                <a:srgbClr val="EEE8C6"/>
              </a:solidFill>
              <a:latin typeface="Montserrat ExtraBold" pitchFamily="2" charset="77"/>
            </a:rPr>
            <a:t>Fair rating</a:t>
          </a:r>
        </a:p>
      </xdr:txBody>
    </xdr:sp>
    <xdr:clientData/>
  </xdr:twoCellAnchor>
  <xdr:twoCellAnchor>
    <xdr:from>
      <xdr:col>10</xdr:col>
      <xdr:colOff>777276</xdr:colOff>
      <xdr:row>17</xdr:row>
      <xdr:rowOff>1862</xdr:rowOff>
    </xdr:from>
    <xdr:to>
      <xdr:col>12</xdr:col>
      <xdr:colOff>651344</xdr:colOff>
      <xdr:row>20</xdr:row>
      <xdr:rowOff>161851</xdr:rowOff>
    </xdr:to>
    <xdr:sp macro="" textlink="Pivot!N7">
      <xdr:nvSpPr>
        <xdr:cNvPr id="19" name="TextBox 18">
          <a:extLst>
            <a:ext uri="{FF2B5EF4-FFF2-40B4-BE49-F238E27FC236}">
              <a16:creationId xmlns:a16="http://schemas.microsoft.com/office/drawing/2014/main" id="{DA8D92CF-33A0-EB4E-94C9-DD2B87453586}"/>
            </a:ext>
          </a:extLst>
        </xdr:cNvPr>
        <xdr:cNvSpPr txBox="1"/>
      </xdr:nvSpPr>
      <xdr:spPr>
        <a:xfrm>
          <a:off x="9074609" y="3456262"/>
          <a:ext cx="1533535" cy="7695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F5BFB95-C23D-0B42-8AD7-FAC635F66EA7}" type="TxLink">
            <a:rPr lang="en-US" sz="5000" b="1" i="0" u="none" strike="noStrike">
              <a:solidFill>
                <a:srgbClr val="2C6837"/>
              </a:solidFill>
              <a:latin typeface="Montserrat ExtraBold" pitchFamily="2" charset="77"/>
              <a:cs typeface="Calibri"/>
            </a:rPr>
            <a:pPr/>
            <a:t>150</a:t>
          </a:fld>
          <a:endParaRPr lang="en-US" sz="5000" b="1" i="0">
            <a:solidFill>
              <a:srgbClr val="2C6837"/>
            </a:solidFill>
            <a:latin typeface="Montserrat ExtraBold" pitchFamily="2" charset="77"/>
          </a:endParaRPr>
        </a:p>
      </xdr:txBody>
    </xdr:sp>
    <xdr:clientData/>
  </xdr:twoCellAnchor>
  <xdr:twoCellAnchor>
    <xdr:from>
      <xdr:col>14</xdr:col>
      <xdr:colOff>453770</xdr:colOff>
      <xdr:row>15</xdr:row>
      <xdr:rowOff>64869</xdr:rowOff>
    </xdr:from>
    <xdr:to>
      <xdr:col>17</xdr:col>
      <xdr:colOff>583610</xdr:colOff>
      <xdr:row>17</xdr:row>
      <xdr:rowOff>190599</xdr:rowOff>
    </xdr:to>
    <xdr:sp macro="" textlink="">
      <xdr:nvSpPr>
        <xdr:cNvPr id="20" name="TextBox 19">
          <a:extLst>
            <a:ext uri="{FF2B5EF4-FFF2-40B4-BE49-F238E27FC236}">
              <a16:creationId xmlns:a16="http://schemas.microsoft.com/office/drawing/2014/main" id="{4DA97BCC-4710-C643-B9EB-40E725BACCE8}"/>
            </a:ext>
          </a:extLst>
        </xdr:cNvPr>
        <xdr:cNvSpPr txBox="1"/>
      </xdr:nvSpPr>
      <xdr:spPr>
        <a:xfrm>
          <a:off x="12070037" y="3112869"/>
          <a:ext cx="2619040" cy="5321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0">
              <a:solidFill>
                <a:srgbClr val="EEE8C6"/>
              </a:solidFill>
              <a:latin typeface="Montserrat ExtraBold" pitchFamily="2" charset="77"/>
            </a:rPr>
            <a:t>Poor rating</a:t>
          </a:r>
        </a:p>
      </xdr:txBody>
    </xdr:sp>
    <xdr:clientData/>
  </xdr:twoCellAnchor>
  <xdr:twoCellAnchor>
    <xdr:from>
      <xdr:col>14</xdr:col>
      <xdr:colOff>684339</xdr:colOff>
      <xdr:row>17</xdr:row>
      <xdr:rowOff>30018</xdr:rowOff>
    </xdr:from>
    <xdr:to>
      <xdr:col>16</xdr:col>
      <xdr:colOff>558407</xdr:colOff>
      <xdr:row>20</xdr:row>
      <xdr:rowOff>193551</xdr:rowOff>
    </xdr:to>
    <xdr:sp macro="" textlink="Pivot!N9">
      <xdr:nvSpPr>
        <xdr:cNvPr id="21" name="TextBox 20">
          <a:extLst>
            <a:ext uri="{FF2B5EF4-FFF2-40B4-BE49-F238E27FC236}">
              <a16:creationId xmlns:a16="http://schemas.microsoft.com/office/drawing/2014/main" id="{EAD1484A-51FF-7A47-A34F-14D79AEFB04B}"/>
            </a:ext>
          </a:extLst>
        </xdr:cNvPr>
        <xdr:cNvSpPr txBox="1"/>
      </xdr:nvSpPr>
      <xdr:spPr>
        <a:xfrm>
          <a:off x="12300606" y="3484418"/>
          <a:ext cx="1533534" cy="7731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5117CDE-3C85-E74A-8964-B74CC5791478}" type="TxLink">
            <a:rPr lang="en-US" sz="5000" b="1" i="0" u="none" strike="noStrike">
              <a:solidFill>
                <a:srgbClr val="2C6837"/>
              </a:solidFill>
              <a:latin typeface="Montserrat ExtraBold" pitchFamily="2" charset="77"/>
              <a:cs typeface="Calibri"/>
            </a:rPr>
            <a:pPr/>
            <a:t>124</a:t>
          </a:fld>
          <a:endParaRPr lang="en-US" sz="5000" b="1" i="0">
            <a:solidFill>
              <a:srgbClr val="2C6837"/>
            </a:solidFill>
            <a:latin typeface="Montserrat ExtraBold" pitchFamily="2" charset="77"/>
          </a:endParaRPr>
        </a:p>
      </xdr:txBody>
    </xdr:sp>
    <xdr:clientData/>
  </xdr:twoCellAnchor>
  <xdr:twoCellAnchor>
    <xdr:from>
      <xdr:col>18</xdr:col>
      <xdr:colOff>410253</xdr:colOff>
      <xdr:row>15</xdr:row>
      <xdr:rowOff>61720</xdr:rowOff>
    </xdr:from>
    <xdr:to>
      <xdr:col>21</xdr:col>
      <xdr:colOff>540093</xdr:colOff>
      <xdr:row>17</xdr:row>
      <xdr:rowOff>190994</xdr:rowOff>
    </xdr:to>
    <xdr:sp macro="" textlink="">
      <xdr:nvSpPr>
        <xdr:cNvPr id="22" name="TextBox 21">
          <a:extLst>
            <a:ext uri="{FF2B5EF4-FFF2-40B4-BE49-F238E27FC236}">
              <a16:creationId xmlns:a16="http://schemas.microsoft.com/office/drawing/2014/main" id="{926F83D0-8415-E14E-B31A-926B03A13485}"/>
            </a:ext>
          </a:extLst>
        </xdr:cNvPr>
        <xdr:cNvSpPr txBox="1"/>
      </xdr:nvSpPr>
      <xdr:spPr>
        <a:xfrm>
          <a:off x="15345453" y="3109720"/>
          <a:ext cx="2619040" cy="5356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0">
              <a:solidFill>
                <a:srgbClr val="EEE8C6"/>
              </a:solidFill>
              <a:latin typeface="Montserrat ExtraBold" pitchFamily="2" charset="77"/>
            </a:rPr>
            <a:t>Bad rating</a:t>
          </a:r>
        </a:p>
      </xdr:txBody>
    </xdr:sp>
    <xdr:clientData/>
  </xdr:twoCellAnchor>
  <xdr:twoCellAnchor>
    <xdr:from>
      <xdr:col>18</xdr:col>
      <xdr:colOff>691623</xdr:colOff>
      <xdr:row>17</xdr:row>
      <xdr:rowOff>13480</xdr:rowOff>
    </xdr:from>
    <xdr:to>
      <xdr:col>20</xdr:col>
      <xdr:colOff>565691</xdr:colOff>
      <xdr:row>20</xdr:row>
      <xdr:rowOff>173469</xdr:rowOff>
    </xdr:to>
    <xdr:sp macro="" textlink="Pivot!N5">
      <xdr:nvSpPr>
        <xdr:cNvPr id="23" name="TextBox 22">
          <a:extLst>
            <a:ext uri="{FF2B5EF4-FFF2-40B4-BE49-F238E27FC236}">
              <a16:creationId xmlns:a16="http://schemas.microsoft.com/office/drawing/2014/main" id="{7C25FD62-F7E9-F749-A83B-0FA3F15EAE7F}"/>
            </a:ext>
          </a:extLst>
        </xdr:cNvPr>
        <xdr:cNvSpPr txBox="1"/>
      </xdr:nvSpPr>
      <xdr:spPr>
        <a:xfrm>
          <a:off x="15626823" y="3467880"/>
          <a:ext cx="1533535" cy="7695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7AB50B4-C62B-FF4C-A69A-C2A85326C7DD}" type="TxLink">
            <a:rPr lang="en-US" sz="5000" b="1" i="0" u="none" strike="noStrike">
              <a:solidFill>
                <a:srgbClr val="2C6837"/>
              </a:solidFill>
              <a:latin typeface="Montserrat ExtraBold" pitchFamily="2" charset="77"/>
              <a:cs typeface="Calibri"/>
            </a:rPr>
            <a:pPr/>
            <a:t>85</a:t>
          </a:fld>
          <a:endParaRPr lang="en-US" sz="5000" b="1" i="0">
            <a:solidFill>
              <a:srgbClr val="2C6837"/>
            </a:solidFill>
            <a:latin typeface="Montserrat ExtraBold" pitchFamily="2" charset="77"/>
          </a:endParaRPr>
        </a:p>
      </xdr:txBody>
    </xdr:sp>
    <xdr:clientData/>
  </xdr:twoCellAnchor>
  <xdr:twoCellAnchor>
    <xdr:from>
      <xdr:col>6</xdr:col>
      <xdr:colOff>697613</xdr:colOff>
      <xdr:row>24</xdr:row>
      <xdr:rowOff>149839</xdr:rowOff>
    </xdr:from>
    <xdr:to>
      <xdr:col>16</xdr:col>
      <xdr:colOff>471982</xdr:colOff>
      <xdr:row>48</xdr:row>
      <xdr:rowOff>84666</xdr:rowOff>
    </xdr:to>
    <xdr:sp macro="" textlink="">
      <xdr:nvSpPr>
        <xdr:cNvPr id="25" name="Rounded Rectangle 24">
          <a:extLst>
            <a:ext uri="{FF2B5EF4-FFF2-40B4-BE49-F238E27FC236}">
              <a16:creationId xmlns:a16="http://schemas.microsoft.com/office/drawing/2014/main" id="{F6E0BF39-F0D5-A743-B77D-56688690CB74}"/>
            </a:ext>
          </a:extLst>
        </xdr:cNvPr>
        <xdr:cNvSpPr/>
      </xdr:nvSpPr>
      <xdr:spPr>
        <a:xfrm>
          <a:off x="5676013" y="5026639"/>
          <a:ext cx="8071702" cy="4811627"/>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389465</xdr:colOff>
      <xdr:row>20</xdr:row>
      <xdr:rowOff>169333</xdr:rowOff>
    </xdr:from>
    <xdr:to>
      <xdr:col>17</xdr:col>
      <xdr:colOff>536219</xdr:colOff>
      <xdr:row>48</xdr:row>
      <xdr:rowOff>44026</xdr:rowOff>
    </xdr:to>
    <xdr:graphicFrame macro="">
      <xdr:nvGraphicFramePr>
        <xdr:cNvPr id="27" name="Chart 26">
          <a:extLst>
            <a:ext uri="{FF2B5EF4-FFF2-40B4-BE49-F238E27FC236}">
              <a16:creationId xmlns:a16="http://schemas.microsoft.com/office/drawing/2014/main" id="{5A0F1C5E-93FC-2542-B61E-6654BF46AC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514498</xdr:colOff>
      <xdr:row>24</xdr:row>
      <xdr:rowOff>130149</xdr:rowOff>
    </xdr:from>
    <xdr:to>
      <xdr:col>21</xdr:col>
      <xdr:colOff>263452</xdr:colOff>
      <xdr:row>48</xdr:row>
      <xdr:rowOff>84666</xdr:rowOff>
    </xdr:to>
    <xdr:sp macro="" textlink="">
      <xdr:nvSpPr>
        <xdr:cNvPr id="28" name="Rounded Rectangle 27">
          <a:extLst>
            <a:ext uri="{FF2B5EF4-FFF2-40B4-BE49-F238E27FC236}">
              <a16:creationId xmlns:a16="http://schemas.microsoft.com/office/drawing/2014/main" id="{2EEF08F1-4D9C-9E44-AFFF-A475EECDF09C}"/>
            </a:ext>
          </a:extLst>
        </xdr:cNvPr>
        <xdr:cNvSpPr/>
      </xdr:nvSpPr>
      <xdr:spPr>
        <a:xfrm>
          <a:off x="14619965" y="5006949"/>
          <a:ext cx="3067887" cy="4831317"/>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792520</xdr:colOff>
      <xdr:row>24</xdr:row>
      <xdr:rowOff>145114</xdr:rowOff>
    </xdr:from>
    <xdr:to>
      <xdr:col>5</xdr:col>
      <xdr:colOff>541474</xdr:colOff>
      <xdr:row>48</xdr:row>
      <xdr:rowOff>67734</xdr:rowOff>
    </xdr:to>
    <xdr:sp macro="" textlink="">
      <xdr:nvSpPr>
        <xdr:cNvPr id="29" name="Rounded Rectangle 28">
          <a:extLst>
            <a:ext uri="{FF2B5EF4-FFF2-40B4-BE49-F238E27FC236}">
              <a16:creationId xmlns:a16="http://schemas.microsoft.com/office/drawing/2014/main" id="{449E083A-02DF-4D47-9166-32A2DB7D6C85}"/>
            </a:ext>
          </a:extLst>
        </xdr:cNvPr>
        <xdr:cNvSpPr/>
      </xdr:nvSpPr>
      <xdr:spPr>
        <a:xfrm>
          <a:off x="1622253" y="5021914"/>
          <a:ext cx="3067888" cy="4799420"/>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792520</xdr:colOff>
      <xdr:row>24</xdr:row>
      <xdr:rowOff>145113</xdr:rowOff>
    </xdr:from>
    <xdr:to>
      <xdr:col>5</xdr:col>
      <xdr:colOff>440266</xdr:colOff>
      <xdr:row>46</xdr:row>
      <xdr:rowOff>186266</xdr:rowOff>
    </xdr:to>
    <xdr:graphicFrame macro="">
      <xdr:nvGraphicFramePr>
        <xdr:cNvPr id="30" name="Chart 29">
          <a:extLst>
            <a:ext uri="{FF2B5EF4-FFF2-40B4-BE49-F238E27FC236}">
              <a16:creationId xmlns:a16="http://schemas.microsoft.com/office/drawing/2014/main" id="{378FAF9D-39C1-344E-BEA8-C314214DE1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609600</xdr:colOff>
      <xdr:row>24</xdr:row>
      <xdr:rowOff>186267</xdr:rowOff>
    </xdr:from>
    <xdr:to>
      <xdr:col>21</xdr:col>
      <xdr:colOff>220133</xdr:colOff>
      <xdr:row>47</xdr:row>
      <xdr:rowOff>135467</xdr:rowOff>
    </xdr:to>
    <xdr:graphicFrame macro="">
      <xdr:nvGraphicFramePr>
        <xdr:cNvPr id="31" name="Chart 30">
          <a:extLst>
            <a:ext uri="{FF2B5EF4-FFF2-40B4-BE49-F238E27FC236}">
              <a16:creationId xmlns:a16="http://schemas.microsoft.com/office/drawing/2014/main" id="{FCE95AE3-D892-6B4A-8E79-ED5DEE7ABE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829732</xdr:colOff>
      <xdr:row>51</xdr:row>
      <xdr:rowOff>84667</xdr:rowOff>
    </xdr:from>
    <xdr:to>
      <xdr:col>21</xdr:col>
      <xdr:colOff>304800</xdr:colOff>
      <xdr:row>97</xdr:row>
      <xdr:rowOff>67733</xdr:rowOff>
    </xdr:to>
    <xdr:graphicFrame macro="">
      <xdr:nvGraphicFramePr>
        <xdr:cNvPr id="44" name="Chart 43">
          <a:extLst>
            <a:ext uri="{FF2B5EF4-FFF2-40B4-BE49-F238E27FC236}">
              <a16:creationId xmlns:a16="http://schemas.microsoft.com/office/drawing/2014/main" id="{571EA7C7-AD9A-2548-BC7F-860DFDE5F3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799213</xdr:colOff>
      <xdr:row>98</xdr:row>
      <xdr:rowOff>132905</xdr:rowOff>
    </xdr:from>
    <xdr:to>
      <xdr:col>21</xdr:col>
      <xdr:colOff>355599</xdr:colOff>
      <xdr:row>106</xdr:row>
      <xdr:rowOff>101600</xdr:rowOff>
    </xdr:to>
    <xdr:sp macro="" textlink="">
      <xdr:nvSpPr>
        <xdr:cNvPr id="32" name="Rounded Rectangle 31">
          <a:extLst>
            <a:ext uri="{FF2B5EF4-FFF2-40B4-BE49-F238E27FC236}">
              <a16:creationId xmlns:a16="http://schemas.microsoft.com/office/drawing/2014/main" id="{83FF5829-3133-5948-8693-5D27EEDF6014}"/>
            </a:ext>
          </a:extLst>
        </xdr:cNvPr>
        <xdr:cNvSpPr/>
      </xdr:nvSpPr>
      <xdr:spPr>
        <a:xfrm>
          <a:off x="1628946" y="20046505"/>
          <a:ext cx="16151053" cy="1594295"/>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423333</xdr:colOff>
      <xdr:row>100</xdr:row>
      <xdr:rowOff>186267</xdr:rowOff>
    </xdr:from>
    <xdr:to>
      <xdr:col>20</xdr:col>
      <xdr:colOff>795866</xdr:colOff>
      <xdr:row>106</xdr:row>
      <xdr:rowOff>16934</xdr:rowOff>
    </xdr:to>
    <xdr:sp macro="" textlink="">
      <xdr:nvSpPr>
        <xdr:cNvPr id="7" name="TextBox 6">
          <a:extLst>
            <a:ext uri="{FF2B5EF4-FFF2-40B4-BE49-F238E27FC236}">
              <a16:creationId xmlns:a16="http://schemas.microsoft.com/office/drawing/2014/main" id="{A686A979-149A-9844-B5C4-55A952DD3896}"/>
            </a:ext>
          </a:extLst>
        </xdr:cNvPr>
        <xdr:cNvSpPr txBox="1"/>
      </xdr:nvSpPr>
      <xdr:spPr>
        <a:xfrm>
          <a:off x="2082800" y="20506267"/>
          <a:ext cx="15307733"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4000" b="1" i="0">
              <a:solidFill>
                <a:srgbClr val="EEE8C6"/>
              </a:solidFill>
              <a:latin typeface="Montserrat ExtraBold" pitchFamily="2" charset="77"/>
            </a:rPr>
            <a:t>TOP</a:t>
          </a:r>
          <a:r>
            <a:rPr lang="en-US" sz="4000" b="1" i="0" baseline="0">
              <a:solidFill>
                <a:srgbClr val="EEE8C6"/>
              </a:solidFill>
              <a:latin typeface="Montserrat ExtraBold" pitchFamily="2" charset="77"/>
            </a:rPr>
            <a:t> 3 MOST RATED VEHICLES BASED ON 15+ REVIEWS</a:t>
          </a:r>
          <a:endParaRPr lang="en-US" sz="4000" b="1" i="0">
            <a:solidFill>
              <a:srgbClr val="EEE8C6"/>
            </a:solidFill>
            <a:latin typeface="Montserrat ExtraBold" pitchFamily="2" charset="77"/>
          </a:endParaRPr>
        </a:p>
      </xdr:txBody>
    </xdr:sp>
    <xdr:clientData/>
  </xdr:twoCellAnchor>
  <xdr:twoCellAnchor>
    <xdr:from>
      <xdr:col>2</xdr:col>
      <xdr:colOff>3345</xdr:colOff>
      <xdr:row>107</xdr:row>
      <xdr:rowOff>115971</xdr:rowOff>
    </xdr:from>
    <xdr:to>
      <xdr:col>8</xdr:col>
      <xdr:colOff>101598</xdr:colOff>
      <xdr:row>127</xdr:row>
      <xdr:rowOff>33867</xdr:rowOff>
    </xdr:to>
    <xdr:sp macro="" textlink="">
      <xdr:nvSpPr>
        <xdr:cNvPr id="33" name="Rounded Rectangle 32">
          <a:extLst>
            <a:ext uri="{FF2B5EF4-FFF2-40B4-BE49-F238E27FC236}">
              <a16:creationId xmlns:a16="http://schemas.microsoft.com/office/drawing/2014/main" id="{1FC269B8-ED0A-D34C-9F4A-A0A663A6E4A7}"/>
            </a:ext>
          </a:extLst>
        </xdr:cNvPr>
        <xdr:cNvSpPr/>
      </xdr:nvSpPr>
      <xdr:spPr>
        <a:xfrm>
          <a:off x="1662812" y="21858371"/>
          <a:ext cx="5076653" cy="3981896"/>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511345</xdr:colOff>
      <xdr:row>107</xdr:row>
      <xdr:rowOff>132905</xdr:rowOff>
    </xdr:from>
    <xdr:to>
      <xdr:col>14</xdr:col>
      <xdr:colOff>609598</xdr:colOff>
      <xdr:row>127</xdr:row>
      <xdr:rowOff>50801</xdr:rowOff>
    </xdr:to>
    <xdr:sp macro="" textlink="">
      <xdr:nvSpPr>
        <xdr:cNvPr id="35" name="Rounded Rectangle 34">
          <a:extLst>
            <a:ext uri="{FF2B5EF4-FFF2-40B4-BE49-F238E27FC236}">
              <a16:creationId xmlns:a16="http://schemas.microsoft.com/office/drawing/2014/main" id="{97E6686E-4774-3E4C-AEF3-9BF8F18C902B}"/>
            </a:ext>
          </a:extLst>
        </xdr:cNvPr>
        <xdr:cNvSpPr/>
      </xdr:nvSpPr>
      <xdr:spPr>
        <a:xfrm>
          <a:off x="7149212" y="21875305"/>
          <a:ext cx="5076653" cy="3981896"/>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257345</xdr:colOff>
      <xdr:row>107</xdr:row>
      <xdr:rowOff>132905</xdr:rowOff>
    </xdr:from>
    <xdr:to>
      <xdr:col>21</xdr:col>
      <xdr:colOff>355598</xdr:colOff>
      <xdr:row>127</xdr:row>
      <xdr:rowOff>50801</xdr:rowOff>
    </xdr:to>
    <xdr:sp macro="" textlink="">
      <xdr:nvSpPr>
        <xdr:cNvPr id="36" name="Rounded Rectangle 35">
          <a:extLst>
            <a:ext uri="{FF2B5EF4-FFF2-40B4-BE49-F238E27FC236}">
              <a16:creationId xmlns:a16="http://schemas.microsoft.com/office/drawing/2014/main" id="{98B26F1F-6D6D-D840-89F9-689FED967A15}"/>
            </a:ext>
          </a:extLst>
        </xdr:cNvPr>
        <xdr:cNvSpPr/>
      </xdr:nvSpPr>
      <xdr:spPr>
        <a:xfrm>
          <a:off x="12703345" y="21875305"/>
          <a:ext cx="5076653" cy="3981896"/>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304800</xdr:colOff>
      <xdr:row>108</xdr:row>
      <xdr:rowOff>101599</xdr:rowOff>
    </xdr:from>
    <xdr:to>
      <xdr:col>7</xdr:col>
      <xdr:colOff>524934</xdr:colOff>
      <xdr:row>113</xdr:row>
      <xdr:rowOff>135466</xdr:rowOff>
    </xdr:to>
    <xdr:sp macro="" textlink="Pivot!AH6">
      <xdr:nvSpPr>
        <xdr:cNvPr id="37" name="TextBox 36">
          <a:extLst>
            <a:ext uri="{FF2B5EF4-FFF2-40B4-BE49-F238E27FC236}">
              <a16:creationId xmlns:a16="http://schemas.microsoft.com/office/drawing/2014/main" id="{BEC9021E-E8C6-E549-83EE-1C99143F033E}"/>
            </a:ext>
          </a:extLst>
        </xdr:cNvPr>
        <xdr:cNvSpPr txBox="1"/>
      </xdr:nvSpPr>
      <xdr:spPr>
        <a:xfrm>
          <a:off x="1964267" y="22047199"/>
          <a:ext cx="4368800"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D070B54-2AFC-AF46-B078-73F7C472914B}" type="TxLink">
            <a:rPr lang="en-US" sz="2000" b="1" i="0" u="none" strike="noStrike">
              <a:solidFill>
                <a:srgbClr val="EEE8C6"/>
              </a:solidFill>
              <a:latin typeface="Montserrat ExtraBold" pitchFamily="2" charset="77"/>
              <a:cs typeface="Calibri"/>
            </a:rPr>
            <a:pPr algn="ctr"/>
            <a:t>2010 Land Rover LR4 SUV V8 4dr SUV 4WD (5.0L 8cyl 6A)</a:t>
          </a:fld>
          <a:endParaRPr lang="en-US" sz="2000" b="1" i="0">
            <a:solidFill>
              <a:srgbClr val="EEE8C6"/>
            </a:solidFill>
            <a:latin typeface="Montserrat ExtraBold" pitchFamily="2" charset="77"/>
          </a:endParaRPr>
        </a:p>
      </xdr:txBody>
    </xdr:sp>
    <xdr:clientData/>
  </xdr:twoCellAnchor>
  <xdr:twoCellAnchor>
    <xdr:from>
      <xdr:col>2</xdr:col>
      <xdr:colOff>101600</xdr:colOff>
      <xdr:row>123</xdr:row>
      <xdr:rowOff>152400</xdr:rowOff>
    </xdr:from>
    <xdr:to>
      <xdr:col>3</xdr:col>
      <xdr:colOff>795867</xdr:colOff>
      <xdr:row>126</xdr:row>
      <xdr:rowOff>33867</xdr:rowOff>
    </xdr:to>
    <xdr:sp macro="" textlink="">
      <xdr:nvSpPr>
        <xdr:cNvPr id="39" name="TextBox 38">
          <a:extLst>
            <a:ext uri="{FF2B5EF4-FFF2-40B4-BE49-F238E27FC236}">
              <a16:creationId xmlns:a16="http://schemas.microsoft.com/office/drawing/2014/main" id="{5528A3A7-3FAA-1346-8A79-CDAA64994C89}"/>
            </a:ext>
          </a:extLst>
        </xdr:cNvPr>
        <xdr:cNvSpPr txBox="1"/>
      </xdr:nvSpPr>
      <xdr:spPr>
        <a:xfrm>
          <a:off x="1761067" y="25146000"/>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a:solidFill>
                <a:srgbClr val="EEE8C6"/>
              </a:solidFill>
              <a:latin typeface="Montserrat ExtraBold" pitchFamily="2" charset="77"/>
            </a:rPr>
            <a:t>Rating</a:t>
          </a:r>
        </a:p>
      </xdr:txBody>
    </xdr:sp>
    <xdr:clientData/>
  </xdr:twoCellAnchor>
  <xdr:twoCellAnchor>
    <xdr:from>
      <xdr:col>3</xdr:col>
      <xdr:colOff>84667</xdr:colOff>
      <xdr:row>123</xdr:row>
      <xdr:rowOff>169332</xdr:rowOff>
    </xdr:from>
    <xdr:to>
      <xdr:col>4</xdr:col>
      <xdr:colOff>778934</xdr:colOff>
      <xdr:row>126</xdr:row>
      <xdr:rowOff>50799</xdr:rowOff>
    </xdr:to>
    <xdr:sp macro="" textlink="Pivot!AI6">
      <xdr:nvSpPr>
        <xdr:cNvPr id="40" name="TextBox 39">
          <a:extLst>
            <a:ext uri="{FF2B5EF4-FFF2-40B4-BE49-F238E27FC236}">
              <a16:creationId xmlns:a16="http://schemas.microsoft.com/office/drawing/2014/main" id="{FEB464ED-9B03-0044-A497-72AE00A5E12B}"/>
            </a:ext>
          </a:extLst>
        </xdr:cNvPr>
        <xdr:cNvSpPr txBox="1"/>
      </xdr:nvSpPr>
      <xdr:spPr>
        <a:xfrm>
          <a:off x="2573867" y="25162932"/>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084AF9F-55D1-174F-BE20-2D5D6E813080}" type="TxLink">
            <a:rPr lang="en-US" sz="2000" b="1" i="0" u="none" strike="noStrike">
              <a:solidFill>
                <a:srgbClr val="2C6837"/>
              </a:solidFill>
              <a:latin typeface="Montserrat ExtraBold" pitchFamily="2" charset="77"/>
              <a:cs typeface="Calibri"/>
            </a:rPr>
            <a:pPr algn="ctr"/>
            <a:t>4,4</a:t>
          </a:fld>
          <a:endParaRPr lang="en-US" sz="2000" b="1" i="0">
            <a:solidFill>
              <a:srgbClr val="2C6837"/>
            </a:solidFill>
            <a:latin typeface="Montserrat ExtraBold" pitchFamily="2" charset="77"/>
          </a:endParaRPr>
        </a:p>
      </xdr:txBody>
    </xdr:sp>
    <xdr:clientData/>
  </xdr:twoCellAnchor>
  <xdr:twoCellAnchor>
    <xdr:from>
      <xdr:col>4</xdr:col>
      <xdr:colOff>118533</xdr:colOff>
      <xdr:row>124</xdr:row>
      <xdr:rowOff>0</xdr:rowOff>
    </xdr:from>
    <xdr:to>
      <xdr:col>7</xdr:col>
      <xdr:colOff>169332</xdr:colOff>
      <xdr:row>126</xdr:row>
      <xdr:rowOff>84667</xdr:rowOff>
    </xdr:to>
    <xdr:sp macro="" textlink="">
      <xdr:nvSpPr>
        <xdr:cNvPr id="41" name="TextBox 40">
          <a:extLst>
            <a:ext uri="{FF2B5EF4-FFF2-40B4-BE49-F238E27FC236}">
              <a16:creationId xmlns:a16="http://schemas.microsoft.com/office/drawing/2014/main" id="{E98EC9DE-EB82-7A4C-9540-C068DEC18635}"/>
            </a:ext>
          </a:extLst>
        </xdr:cNvPr>
        <xdr:cNvSpPr txBox="1"/>
      </xdr:nvSpPr>
      <xdr:spPr>
        <a:xfrm>
          <a:off x="3437466" y="25196800"/>
          <a:ext cx="2539999"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EEE8C6"/>
              </a:solidFill>
              <a:latin typeface="Montserrat ExtraBold" pitchFamily="2" charset="77"/>
            </a:rPr>
            <a:t>Number</a:t>
          </a:r>
          <a:r>
            <a:rPr lang="en-US" sz="1600" b="1" i="0" baseline="0">
              <a:solidFill>
                <a:srgbClr val="EEE8C6"/>
              </a:solidFill>
              <a:latin typeface="Montserrat ExtraBold" pitchFamily="2" charset="77"/>
            </a:rPr>
            <a:t> of reviews</a:t>
          </a:r>
          <a:endParaRPr lang="en-US" sz="1600" b="1" i="0">
            <a:solidFill>
              <a:srgbClr val="EEE8C6"/>
            </a:solidFill>
            <a:latin typeface="Montserrat ExtraBold" pitchFamily="2" charset="77"/>
          </a:endParaRPr>
        </a:p>
      </xdr:txBody>
    </xdr:sp>
    <xdr:clientData/>
  </xdr:twoCellAnchor>
  <xdr:twoCellAnchor>
    <xdr:from>
      <xdr:col>6</xdr:col>
      <xdr:colOff>257431</xdr:colOff>
      <xdr:row>123</xdr:row>
      <xdr:rowOff>180792</xdr:rowOff>
    </xdr:from>
    <xdr:to>
      <xdr:col>8</xdr:col>
      <xdr:colOff>121964</xdr:colOff>
      <xdr:row>126</xdr:row>
      <xdr:rowOff>62259</xdr:rowOff>
    </xdr:to>
    <xdr:sp macro="" textlink="Pivot!AJ6">
      <xdr:nvSpPr>
        <xdr:cNvPr id="42" name="TextBox 41">
          <a:extLst>
            <a:ext uri="{FF2B5EF4-FFF2-40B4-BE49-F238E27FC236}">
              <a16:creationId xmlns:a16="http://schemas.microsoft.com/office/drawing/2014/main" id="{CF45652B-8E35-3D44-A28A-05DFFCA771BE}"/>
            </a:ext>
          </a:extLst>
        </xdr:cNvPr>
        <xdr:cNvSpPr txBox="1"/>
      </xdr:nvSpPr>
      <xdr:spPr>
        <a:xfrm>
          <a:off x="5217000" y="25093594"/>
          <a:ext cx="1517723" cy="4890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9539658-10A5-AE48-89DD-19169124ADA6}" type="TxLink">
            <a:rPr lang="en-US" sz="2000" b="1" i="0" u="none" strike="noStrike">
              <a:solidFill>
                <a:srgbClr val="2C6837"/>
              </a:solidFill>
              <a:latin typeface="Montserrat ExtraBold" pitchFamily="2" charset="77"/>
              <a:cs typeface="Calibri"/>
            </a:rPr>
            <a:pPr algn="ctr"/>
            <a:t>16</a:t>
          </a:fld>
          <a:endParaRPr lang="en-US" sz="2000" b="1" i="0">
            <a:solidFill>
              <a:srgbClr val="2C6837"/>
            </a:solidFill>
            <a:latin typeface="Montserrat ExtraBold" pitchFamily="2" charset="77"/>
          </a:endParaRPr>
        </a:p>
      </xdr:txBody>
    </xdr:sp>
    <xdr:clientData/>
  </xdr:twoCellAnchor>
  <xdr:twoCellAnchor>
    <xdr:from>
      <xdr:col>9</xdr:col>
      <xdr:colOff>118534</xdr:colOff>
      <xdr:row>108</xdr:row>
      <xdr:rowOff>152399</xdr:rowOff>
    </xdr:from>
    <xdr:to>
      <xdr:col>14</xdr:col>
      <xdr:colOff>338667</xdr:colOff>
      <xdr:row>113</xdr:row>
      <xdr:rowOff>186266</xdr:rowOff>
    </xdr:to>
    <xdr:sp macro="" textlink="Pivot!AH7">
      <xdr:nvSpPr>
        <xdr:cNvPr id="50" name="TextBox 49">
          <a:extLst>
            <a:ext uri="{FF2B5EF4-FFF2-40B4-BE49-F238E27FC236}">
              <a16:creationId xmlns:a16="http://schemas.microsoft.com/office/drawing/2014/main" id="{C3F77421-972E-CC46-BD18-7C032781F47D}"/>
            </a:ext>
          </a:extLst>
        </xdr:cNvPr>
        <xdr:cNvSpPr txBox="1"/>
      </xdr:nvSpPr>
      <xdr:spPr>
        <a:xfrm>
          <a:off x="7586134" y="22097999"/>
          <a:ext cx="4368800"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126397F-204F-8347-B6C9-52BEE6DA9C80}" type="TxLink">
            <a:rPr lang="en-US" sz="2000" b="1" i="0" u="none" strike="noStrike">
              <a:solidFill>
                <a:srgbClr val="EEE8C6"/>
              </a:solidFill>
              <a:latin typeface="Montserrat ExtraBold" pitchFamily="2" charset="77"/>
              <a:cs typeface="Calibri"/>
            </a:rPr>
            <a:pPr algn="ctr"/>
            <a:t>2006 Land Rover Range Rover Sport SUV HSE 4dr SUV 4WD (4.4L 8cyl 6A)</a:t>
          </a:fld>
          <a:endParaRPr lang="en-US" sz="2000" b="1" i="0">
            <a:solidFill>
              <a:srgbClr val="EEE8C6"/>
            </a:solidFill>
            <a:latin typeface="Montserrat ExtraBold" pitchFamily="2" charset="77"/>
          </a:endParaRPr>
        </a:p>
      </xdr:txBody>
    </xdr:sp>
    <xdr:clientData/>
  </xdr:twoCellAnchor>
  <xdr:twoCellAnchor>
    <xdr:from>
      <xdr:col>8</xdr:col>
      <xdr:colOff>745067</xdr:colOff>
      <xdr:row>124</xdr:row>
      <xdr:rowOff>0</xdr:rowOff>
    </xdr:from>
    <xdr:to>
      <xdr:col>10</xdr:col>
      <xdr:colOff>609601</xdr:colOff>
      <xdr:row>126</xdr:row>
      <xdr:rowOff>84667</xdr:rowOff>
    </xdr:to>
    <xdr:sp macro="" textlink="">
      <xdr:nvSpPr>
        <xdr:cNvPr id="52" name="TextBox 51">
          <a:extLst>
            <a:ext uri="{FF2B5EF4-FFF2-40B4-BE49-F238E27FC236}">
              <a16:creationId xmlns:a16="http://schemas.microsoft.com/office/drawing/2014/main" id="{FC4C9ED1-BFD7-FC49-B894-72717553FF80}"/>
            </a:ext>
          </a:extLst>
        </xdr:cNvPr>
        <xdr:cNvSpPr txBox="1"/>
      </xdr:nvSpPr>
      <xdr:spPr>
        <a:xfrm>
          <a:off x="7382934" y="25196800"/>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a:solidFill>
                <a:srgbClr val="EEE8C6"/>
              </a:solidFill>
              <a:latin typeface="Montserrat ExtraBold" pitchFamily="2" charset="77"/>
            </a:rPr>
            <a:t>Rating</a:t>
          </a:r>
        </a:p>
      </xdr:txBody>
    </xdr:sp>
    <xdr:clientData/>
  </xdr:twoCellAnchor>
  <xdr:twoCellAnchor>
    <xdr:from>
      <xdr:col>9</xdr:col>
      <xdr:colOff>728134</xdr:colOff>
      <xdr:row>124</xdr:row>
      <xdr:rowOff>16932</xdr:rowOff>
    </xdr:from>
    <xdr:to>
      <xdr:col>11</xdr:col>
      <xdr:colOff>592667</xdr:colOff>
      <xdr:row>126</xdr:row>
      <xdr:rowOff>101599</xdr:rowOff>
    </xdr:to>
    <xdr:sp macro="" textlink="Pivot!AI7">
      <xdr:nvSpPr>
        <xdr:cNvPr id="53" name="TextBox 52">
          <a:extLst>
            <a:ext uri="{FF2B5EF4-FFF2-40B4-BE49-F238E27FC236}">
              <a16:creationId xmlns:a16="http://schemas.microsoft.com/office/drawing/2014/main" id="{EF5A07BF-8132-9F45-886F-74B47BEAEDD7}"/>
            </a:ext>
          </a:extLst>
        </xdr:cNvPr>
        <xdr:cNvSpPr txBox="1"/>
      </xdr:nvSpPr>
      <xdr:spPr>
        <a:xfrm>
          <a:off x="8195734" y="25213732"/>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6AF9F1E-D804-FD44-8668-1DABE9671E9E}" type="TxLink">
            <a:rPr lang="en-US" sz="2000" b="1" i="0" u="none" strike="noStrike">
              <a:solidFill>
                <a:srgbClr val="2C6837"/>
              </a:solidFill>
              <a:latin typeface="Montserrat ExtraBold" pitchFamily="2" charset="77"/>
              <a:cs typeface="Calibri"/>
            </a:rPr>
            <a:pPr algn="ctr"/>
            <a:t>4,4</a:t>
          </a:fld>
          <a:endParaRPr lang="en-US" sz="2000" b="1" i="0">
            <a:solidFill>
              <a:srgbClr val="2C6837"/>
            </a:solidFill>
            <a:latin typeface="Montserrat ExtraBold" pitchFamily="2" charset="77"/>
          </a:endParaRPr>
        </a:p>
      </xdr:txBody>
    </xdr:sp>
    <xdr:clientData/>
  </xdr:twoCellAnchor>
  <xdr:twoCellAnchor>
    <xdr:from>
      <xdr:col>10</xdr:col>
      <xdr:colOff>762000</xdr:colOff>
      <xdr:row>124</xdr:row>
      <xdr:rowOff>50800</xdr:rowOff>
    </xdr:from>
    <xdr:to>
      <xdr:col>13</xdr:col>
      <xdr:colOff>812799</xdr:colOff>
      <xdr:row>126</xdr:row>
      <xdr:rowOff>135467</xdr:rowOff>
    </xdr:to>
    <xdr:sp macro="" textlink="">
      <xdr:nvSpPr>
        <xdr:cNvPr id="54" name="TextBox 53">
          <a:extLst>
            <a:ext uri="{FF2B5EF4-FFF2-40B4-BE49-F238E27FC236}">
              <a16:creationId xmlns:a16="http://schemas.microsoft.com/office/drawing/2014/main" id="{66F7D0B1-93E6-3A43-8BB1-508E26CD17E7}"/>
            </a:ext>
          </a:extLst>
        </xdr:cNvPr>
        <xdr:cNvSpPr txBox="1"/>
      </xdr:nvSpPr>
      <xdr:spPr>
        <a:xfrm>
          <a:off x="9059333" y="25247600"/>
          <a:ext cx="2539999"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EEE8C6"/>
              </a:solidFill>
              <a:latin typeface="Montserrat ExtraBold" pitchFamily="2" charset="77"/>
            </a:rPr>
            <a:t>Number</a:t>
          </a:r>
          <a:r>
            <a:rPr lang="en-US" sz="1600" b="1" i="0" baseline="0">
              <a:solidFill>
                <a:srgbClr val="EEE8C6"/>
              </a:solidFill>
              <a:latin typeface="Montserrat ExtraBold" pitchFamily="2" charset="77"/>
            </a:rPr>
            <a:t> of reviews</a:t>
          </a:r>
          <a:endParaRPr lang="en-US" sz="1600" b="1" i="0">
            <a:solidFill>
              <a:srgbClr val="EEE8C6"/>
            </a:solidFill>
            <a:latin typeface="Montserrat ExtraBold" pitchFamily="2" charset="77"/>
          </a:endParaRPr>
        </a:p>
      </xdr:txBody>
    </xdr:sp>
    <xdr:clientData/>
  </xdr:twoCellAnchor>
  <xdr:twoCellAnchor>
    <xdr:from>
      <xdr:col>13</xdr:col>
      <xdr:colOff>65690</xdr:colOff>
      <xdr:row>124</xdr:row>
      <xdr:rowOff>28391</xdr:rowOff>
    </xdr:from>
    <xdr:to>
      <xdr:col>14</xdr:col>
      <xdr:colOff>759956</xdr:colOff>
      <xdr:row>126</xdr:row>
      <xdr:rowOff>113058</xdr:rowOff>
    </xdr:to>
    <xdr:sp macro="" textlink="Pivot!AJ7">
      <xdr:nvSpPr>
        <xdr:cNvPr id="55" name="TextBox 54">
          <a:extLst>
            <a:ext uri="{FF2B5EF4-FFF2-40B4-BE49-F238E27FC236}">
              <a16:creationId xmlns:a16="http://schemas.microsoft.com/office/drawing/2014/main" id="{B08896C7-81CC-144C-A4C5-B0D57C52A617}"/>
            </a:ext>
          </a:extLst>
        </xdr:cNvPr>
        <xdr:cNvSpPr txBox="1"/>
      </xdr:nvSpPr>
      <xdr:spPr>
        <a:xfrm>
          <a:off x="10811423" y="25143736"/>
          <a:ext cx="1520861" cy="4897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11021741-9EB7-5E4C-84E3-1697E92F5FE0}" type="TxLink">
            <a:rPr lang="en-US" sz="2000" b="1" i="0" u="none" strike="noStrike">
              <a:solidFill>
                <a:srgbClr val="2C6837"/>
              </a:solidFill>
              <a:latin typeface="Montserrat ExtraBold" pitchFamily="2" charset="77"/>
              <a:cs typeface="Calibri"/>
            </a:rPr>
            <a:pPr algn="ctr"/>
            <a:t>34</a:t>
          </a:fld>
          <a:endParaRPr lang="en-US" sz="2000" b="1" i="0">
            <a:solidFill>
              <a:srgbClr val="2C6837"/>
            </a:solidFill>
            <a:latin typeface="Montserrat ExtraBold" pitchFamily="2" charset="77"/>
          </a:endParaRPr>
        </a:p>
      </xdr:txBody>
    </xdr:sp>
    <xdr:clientData/>
  </xdr:twoCellAnchor>
  <xdr:twoCellAnchor editAs="oneCell">
    <xdr:from>
      <xdr:col>9</xdr:col>
      <xdr:colOff>135466</xdr:colOff>
      <xdr:row>113</xdr:row>
      <xdr:rowOff>169332</xdr:rowOff>
    </xdr:from>
    <xdr:to>
      <xdr:col>14</xdr:col>
      <xdr:colOff>1650</xdr:colOff>
      <xdr:row>124</xdr:row>
      <xdr:rowOff>101598</xdr:rowOff>
    </xdr:to>
    <xdr:pic>
      <xdr:nvPicPr>
        <xdr:cNvPr id="57" name="Picture 56">
          <a:extLst>
            <a:ext uri="{FF2B5EF4-FFF2-40B4-BE49-F238E27FC236}">
              <a16:creationId xmlns:a16="http://schemas.microsoft.com/office/drawing/2014/main" id="{0F088BF2-00E5-D24C-830C-B426F734CEE7}"/>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7603066" y="23130932"/>
          <a:ext cx="3997917" cy="21674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592667</xdr:colOff>
      <xdr:row>108</xdr:row>
      <xdr:rowOff>135466</xdr:rowOff>
    </xdr:from>
    <xdr:to>
      <xdr:col>20</xdr:col>
      <xdr:colOff>812800</xdr:colOff>
      <xdr:row>113</xdr:row>
      <xdr:rowOff>169333</xdr:rowOff>
    </xdr:to>
    <xdr:sp macro="" textlink="Pivot!AH8">
      <xdr:nvSpPr>
        <xdr:cNvPr id="58" name="TextBox 57">
          <a:extLst>
            <a:ext uri="{FF2B5EF4-FFF2-40B4-BE49-F238E27FC236}">
              <a16:creationId xmlns:a16="http://schemas.microsoft.com/office/drawing/2014/main" id="{7DCC9860-BD4F-0649-A5C0-0AFF5209FBE5}"/>
            </a:ext>
          </a:extLst>
        </xdr:cNvPr>
        <xdr:cNvSpPr txBox="1"/>
      </xdr:nvSpPr>
      <xdr:spPr>
        <a:xfrm>
          <a:off x="13038667" y="22081066"/>
          <a:ext cx="4368800"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CD9A741-C804-9243-8BA4-F381A0BCD57E}" type="TxLink">
            <a:rPr lang="en-US" sz="2000" b="1" i="0" u="none" strike="noStrike">
              <a:solidFill>
                <a:srgbClr val="EEE8C6"/>
              </a:solidFill>
              <a:latin typeface="Montserrat ExtraBold" pitchFamily="2" charset="77"/>
              <a:cs typeface="Calibri"/>
            </a:rPr>
            <a:pPr algn="ctr"/>
            <a:t>2006 Land Rover Range Rover SUV HSE 4dr SUV 4WD (4.4L 8cyl 6A)</a:t>
          </a:fld>
          <a:endParaRPr lang="en-US" sz="2000" b="1" i="0">
            <a:solidFill>
              <a:srgbClr val="EEE8C6"/>
            </a:solidFill>
            <a:latin typeface="Montserrat ExtraBold" pitchFamily="2" charset="77"/>
          </a:endParaRPr>
        </a:p>
      </xdr:txBody>
    </xdr:sp>
    <xdr:clientData/>
  </xdr:twoCellAnchor>
  <xdr:twoCellAnchor>
    <xdr:from>
      <xdr:col>15</xdr:col>
      <xdr:colOff>389467</xdr:colOff>
      <xdr:row>123</xdr:row>
      <xdr:rowOff>186267</xdr:rowOff>
    </xdr:from>
    <xdr:to>
      <xdr:col>17</xdr:col>
      <xdr:colOff>254000</xdr:colOff>
      <xdr:row>126</xdr:row>
      <xdr:rowOff>67734</xdr:rowOff>
    </xdr:to>
    <xdr:sp macro="" textlink="">
      <xdr:nvSpPr>
        <xdr:cNvPr id="59" name="TextBox 58">
          <a:extLst>
            <a:ext uri="{FF2B5EF4-FFF2-40B4-BE49-F238E27FC236}">
              <a16:creationId xmlns:a16="http://schemas.microsoft.com/office/drawing/2014/main" id="{839C855E-8B2D-4842-9D68-0A3AF3C958B6}"/>
            </a:ext>
          </a:extLst>
        </xdr:cNvPr>
        <xdr:cNvSpPr txBox="1"/>
      </xdr:nvSpPr>
      <xdr:spPr>
        <a:xfrm>
          <a:off x="12835467" y="25179867"/>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a:solidFill>
                <a:srgbClr val="EEE8C6"/>
              </a:solidFill>
              <a:latin typeface="Montserrat ExtraBold" pitchFamily="2" charset="77"/>
            </a:rPr>
            <a:t>Rating</a:t>
          </a:r>
        </a:p>
      </xdr:txBody>
    </xdr:sp>
    <xdr:clientData/>
  </xdr:twoCellAnchor>
  <xdr:twoCellAnchor>
    <xdr:from>
      <xdr:col>16</xdr:col>
      <xdr:colOff>372534</xdr:colOff>
      <xdr:row>123</xdr:row>
      <xdr:rowOff>203199</xdr:rowOff>
    </xdr:from>
    <xdr:to>
      <xdr:col>18</xdr:col>
      <xdr:colOff>237067</xdr:colOff>
      <xdr:row>126</xdr:row>
      <xdr:rowOff>84666</xdr:rowOff>
    </xdr:to>
    <xdr:sp macro="" textlink="Pivot!AI8">
      <xdr:nvSpPr>
        <xdr:cNvPr id="60" name="TextBox 59">
          <a:extLst>
            <a:ext uri="{FF2B5EF4-FFF2-40B4-BE49-F238E27FC236}">
              <a16:creationId xmlns:a16="http://schemas.microsoft.com/office/drawing/2014/main" id="{04457159-2EB9-5742-AEA2-3FF87B959B53}"/>
            </a:ext>
          </a:extLst>
        </xdr:cNvPr>
        <xdr:cNvSpPr txBox="1"/>
      </xdr:nvSpPr>
      <xdr:spPr>
        <a:xfrm>
          <a:off x="13648267" y="25196799"/>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120E670-2863-6A43-8440-AC78FAB12320}" type="TxLink">
            <a:rPr lang="en-US" sz="2000" b="1" i="0" u="none" strike="noStrike">
              <a:solidFill>
                <a:srgbClr val="2C6837"/>
              </a:solidFill>
              <a:latin typeface="Montserrat ExtraBold" pitchFamily="2" charset="77"/>
              <a:cs typeface="Calibri"/>
            </a:rPr>
            <a:pPr algn="ctr"/>
            <a:t>4,3</a:t>
          </a:fld>
          <a:endParaRPr lang="en-US" sz="2000" b="1" i="0">
            <a:solidFill>
              <a:srgbClr val="2C6837"/>
            </a:solidFill>
            <a:latin typeface="Montserrat ExtraBold" pitchFamily="2" charset="77"/>
          </a:endParaRPr>
        </a:p>
      </xdr:txBody>
    </xdr:sp>
    <xdr:clientData/>
  </xdr:twoCellAnchor>
  <xdr:twoCellAnchor>
    <xdr:from>
      <xdr:col>17</xdr:col>
      <xdr:colOff>406399</xdr:colOff>
      <xdr:row>124</xdr:row>
      <xdr:rowOff>33867</xdr:rowOff>
    </xdr:from>
    <xdr:to>
      <xdr:col>20</xdr:col>
      <xdr:colOff>457198</xdr:colOff>
      <xdr:row>126</xdr:row>
      <xdr:rowOff>118534</xdr:rowOff>
    </xdr:to>
    <xdr:sp macro="" textlink="">
      <xdr:nvSpPr>
        <xdr:cNvPr id="61" name="TextBox 60">
          <a:extLst>
            <a:ext uri="{FF2B5EF4-FFF2-40B4-BE49-F238E27FC236}">
              <a16:creationId xmlns:a16="http://schemas.microsoft.com/office/drawing/2014/main" id="{B89FD856-3BE9-1B4C-AC3C-7AD68C941EB2}"/>
            </a:ext>
          </a:extLst>
        </xdr:cNvPr>
        <xdr:cNvSpPr txBox="1"/>
      </xdr:nvSpPr>
      <xdr:spPr>
        <a:xfrm>
          <a:off x="14511866" y="25230667"/>
          <a:ext cx="2539999"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EEE8C6"/>
              </a:solidFill>
              <a:latin typeface="Montserrat ExtraBold" pitchFamily="2" charset="77"/>
            </a:rPr>
            <a:t>Number</a:t>
          </a:r>
          <a:r>
            <a:rPr lang="en-US" sz="1600" b="1" i="0" baseline="0">
              <a:solidFill>
                <a:srgbClr val="EEE8C6"/>
              </a:solidFill>
              <a:latin typeface="Montserrat ExtraBold" pitchFamily="2" charset="77"/>
            </a:rPr>
            <a:t> of reviews</a:t>
          </a:r>
          <a:endParaRPr lang="en-US" sz="1600" b="1" i="0">
            <a:solidFill>
              <a:srgbClr val="EEE8C6"/>
            </a:solidFill>
            <a:latin typeface="Montserrat ExtraBold" pitchFamily="2" charset="77"/>
          </a:endParaRPr>
        </a:p>
      </xdr:txBody>
    </xdr:sp>
    <xdr:clientData/>
  </xdr:twoCellAnchor>
  <xdr:twoCellAnchor>
    <xdr:from>
      <xdr:col>19</xdr:col>
      <xdr:colOff>528875</xdr:colOff>
      <xdr:row>124</xdr:row>
      <xdr:rowOff>16933</xdr:rowOff>
    </xdr:from>
    <xdr:to>
      <xdr:col>21</xdr:col>
      <xdr:colOff>393408</xdr:colOff>
      <xdr:row>126</xdr:row>
      <xdr:rowOff>101600</xdr:rowOff>
    </xdr:to>
    <xdr:sp macro="" textlink="Pivot!AJ8">
      <xdr:nvSpPr>
        <xdr:cNvPr id="62" name="TextBox 61">
          <a:extLst>
            <a:ext uri="{FF2B5EF4-FFF2-40B4-BE49-F238E27FC236}">
              <a16:creationId xmlns:a16="http://schemas.microsoft.com/office/drawing/2014/main" id="{98F62C0B-E2E6-8B4C-9DF4-8E8F82E32551}"/>
            </a:ext>
          </a:extLst>
        </xdr:cNvPr>
        <xdr:cNvSpPr txBox="1"/>
      </xdr:nvSpPr>
      <xdr:spPr>
        <a:xfrm>
          <a:off x="16234177" y="25132278"/>
          <a:ext cx="1517722" cy="4897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95D753A-6446-E94F-9D6F-43DBA1C1576D}" type="TxLink">
            <a:rPr lang="en-US" sz="2000" b="1" i="0" u="none" strike="noStrike">
              <a:solidFill>
                <a:srgbClr val="2C6837"/>
              </a:solidFill>
              <a:latin typeface="Montserrat ExtraBold" pitchFamily="2" charset="77"/>
              <a:cs typeface="Calibri"/>
            </a:rPr>
            <a:pPr algn="ctr"/>
            <a:t>35</a:t>
          </a:fld>
          <a:endParaRPr lang="en-US" sz="2000" b="1" i="0">
            <a:solidFill>
              <a:srgbClr val="2C6837"/>
            </a:solidFill>
            <a:latin typeface="Montserrat ExtraBold" pitchFamily="2" charset="77"/>
          </a:endParaRPr>
        </a:p>
      </xdr:txBody>
    </xdr:sp>
    <xdr:clientData/>
  </xdr:twoCellAnchor>
  <xdr:twoCellAnchor editAs="oneCell">
    <xdr:from>
      <xdr:col>15</xdr:col>
      <xdr:colOff>795866</xdr:colOff>
      <xdr:row>113</xdr:row>
      <xdr:rowOff>177297</xdr:rowOff>
    </xdr:from>
    <xdr:to>
      <xdr:col>20</xdr:col>
      <xdr:colOff>317499</xdr:colOff>
      <xdr:row>124</xdr:row>
      <xdr:rowOff>25400</xdr:rowOff>
    </xdr:to>
    <xdr:pic>
      <xdr:nvPicPr>
        <xdr:cNvPr id="64" name="Picture 63">
          <a:extLst>
            <a:ext uri="{FF2B5EF4-FFF2-40B4-BE49-F238E27FC236}">
              <a16:creationId xmlns:a16="http://schemas.microsoft.com/office/drawing/2014/main" id="{0BEB1DD9-5456-BB45-A6D5-01300A2A8299}"/>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241866" y="23138897"/>
          <a:ext cx="3691467" cy="2083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xdr:colOff>
      <xdr:row>5</xdr:row>
      <xdr:rowOff>53051</xdr:rowOff>
    </xdr:from>
    <xdr:to>
      <xdr:col>13</xdr:col>
      <xdr:colOff>668019</xdr:colOff>
      <xdr:row>11</xdr:row>
      <xdr:rowOff>78450</xdr:rowOff>
    </xdr:to>
    <xdr:pic>
      <xdr:nvPicPr>
        <xdr:cNvPr id="67" name="Picture 66" descr="Land Rover - Wikipedia">
          <a:extLst>
            <a:ext uri="{FF2B5EF4-FFF2-40B4-BE49-F238E27FC236}">
              <a16:creationId xmlns:a16="http://schemas.microsoft.com/office/drawing/2014/main" id="{A9868D84-2F34-1C44-9CC3-C11A1A78CB2C}"/>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9127066" y="1069051"/>
          <a:ext cx="2327486" cy="12445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3346</xdr:colOff>
      <xdr:row>128</xdr:row>
      <xdr:rowOff>132905</xdr:rowOff>
    </xdr:from>
    <xdr:to>
      <xdr:col>21</xdr:col>
      <xdr:colOff>389466</xdr:colOff>
      <xdr:row>136</xdr:row>
      <xdr:rowOff>101600</xdr:rowOff>
    </xdr:to>
    <xdr:sp macro="" textlink="">
      <xdr:nvSpPr>
        <xdr:cNvPr id="69" name="Rounded Rectangle 68">
          <a:extLst>
            <a:ext uri="{FF2B5EF4-FFF2-40B4-BE49-F238E27FC236}">
              <a16:creationId xmlns:a16="http://schemas.microsoft.com/office/drawing/2014/main" id="{95B17271-82E4-5E4C-9860-3A4C5F02D6BA}"/>
            </a:ext>
          </a:extLst>
        </xdr:cNvPr>
        <xdr:cNvSpPr/>
      </xdr:nvSpPr>
      <xdr:spPr>
        <a:xfrm>
          <a:off x="1662813" y="26142505"/>
          <a:ext cx="16151053" cy="1594295"/>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440266</xdr:colOff>
      <xdr:row>130</xdr:row>
      <xdr:rowOff>169333</xdr:rowOff>
    </xdr:from>
    <xdr:to>
      <xdr:col>20</xdr:col>
      <xdr:colOff>812799</xdr:colOff>
      <xdr:row>136</xdr:row>
      <xdr:rowOff>0</xdr:rowOff>
    </xdr:to>
    <xdr:sp macro="" textlink="">
      <xdr:nvSpPr>
        <xdr:cNvPr id="70" name="TextBox 69">
          <a:extLst>
            <a:ext uri="{FF2B5EF4-FFF2-40B4-BE49-F238E27FC236}">
              <a16:creationId xmlns:a16="http://schemas.microsoft.com/office/drawing/2014/main" id="{F19BAAB2-3B86-D046-947F-E2D2950C1C56}"/>
            </a:ext>
          </a:extLst>
        </xdr:cNvPr>
        <xdr:cNvSpPr txBox="1"/>
      </xdr:nvSpPr>
      <xdr:spPr>
        <a:xfrm>
          <a:off x="2099733" y="26585333"/>
          <a:ext cx="15307733"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4000" b="1" i="0">
              <a:solidFill>
                <a:srgbClr val="EEE8C6"/>
              </a:solidFill>
              <a:latin typeface="Montserrat ExtraBold" pitchFamily="2" charset="77"/>
            </a:rPr>
            <a:t>TOP</a:t>
          </a:r>
          <a:r>
            <a:rPr lang="en-US" sz="4000" b="1" i="0" baseline="0">
              <a:solidFill>
                <a:srgbClr val="EEE8C6"/>
              </a:solidFill>
              <a:latin typeface="Montserrat ExtraBold" pitchFamily="2" charset="77"/>
            </a:rPr>
            <a:t> 3 LEAST RATED VEHICLES BASED ON 15+ REVIEWS</a:t>
          </a:r>
          <a:endParaRPr lang="en-US" sz="4000" b="1" i="0">
            <a:solidFill>
              <a:srgbClr val="EEE8C6"/>
            </a:solidFill>
            <a:latin typeface="Montserrat ExtraBold" pitchFamily="2" charset="77"/>
          </a:endParaRPr>
        </a:p>
      </xdr:txBody>
    </xdr:sp>
    <xdr:clientData/>
  </xdr:twoCellAnchor>
  <xdr:twoCellAnchor>
    <xdr:from>
      <xdr:col>2</xdr:col>
      <xdr:colOff>54145</xdr:colOff>
      <xdr:row>137</xdr:row>
      <xdr:rowOff>149838</xdr:rowOff>
    </xdr:from>
    <xdr:to>
      <xdr:col>8</xdr:col>
      <xdr:colOff>152398</xdr:colOff>
      <xdr:row>157</xdr:row>
      <xdr:rowOff>67734</xdr:rowOff>
    </xdr:to>
    <xdr:sp macro="" textlink="">
      <xdr:nvSpPr>
        <xdr:cNvPr id="71" name="Rounded Rectangle 70">
          <a:extLst>
            <a:ext uri="{FF2B5EF4-FFF2-40B4-BE49-F238E27FC236}">
              <a16:creationId xmlns:a16="http://schemas.microsoft.com/office/drawing/2014/main" id="{57DA04C5-BE5B-1A47-8AAF-29D50FBFBED3}"/>
            </a:ext>
          </a:extLst>
        </xdr:cNvPr>
        <xdr:cNvSpPr/>
      </xdr:nvSpPr>
      <xdr:spPr>
        <a:xfrm>
          <a:off x="1713612" y="27988238"/>
          <a:ext cx="5076653" cy="3981896"/>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545212</xdr:colOff>
      <xdr:row>137</xdr:row>
      <xdr:rowOff>149839</xdr:rowOff>
    </xdr:from>
    <xdr:to>
      <xdr:col>14</xdr:col>
      <xdr:colOff>643465</xdr:colOff>
      <xdr:row>157</xdr:row>
      <xdr:rowOff>67735</xdr:rowOff>
    </xdr:to>
    <xdr:sp macro="" textlink="">
      <xdr:nvSpPr>
        <xdr:cNvPr id="72" name="Rounded Rectangle 71">
          <a:extLst>
            <a:ext uri="{FF2B5EF4-FFF2-40B4-BE49-F238E27FC236}">
              <a16:creationId xmlns:a16="http://schemas.microsoft.com/office/drawing/2014/main" id="{91D96D66-C24B-4F49-9541-97BD86A000F1}"/>
            </a:ext>
          </a:extLst>
        </xdr:cNvPr>
        <xdr:cNvSpPr/>
      </xdr:nvSpPr>
      <xdr:spPr>
        <a:xfrm>
          <a:off x="7183079" y="27988239"/>
          <a:ext cx="5076653" cy="3981896"/>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291212</xdr:colOff>
      <xdr:row>137</xdr:row>
      <xdr:rowOff>132905</xdr:rowOff>
    </xdr:from>
    <xdr:to>
      <xdr:col>21</xdr:col>
      <xdr:colOff>389465</xdr:colOff>
      <xdr:row>157</xdr:row>
      <xdr:rowOff>50801</xdr:rowOff>
    </xdr:to>
    <xdr:sp macro="" textlink="">
      <xdr:nvSpPr>
        <xdr:cNvPr id="73" name="Rounded Rectangle 72">
          <a:extLst>
            <a:ext uri="{FF2B5EF4-FFF2-40B4-BE49-F238E27FC236}">
              <a16:creationId xmlns:a16="http://schemas.microsoft.com/office/drawing/2014/main" id="{199F34A3-1E26-E147-B1C9-6BFE7CA1F59F}"/>
            </a:ext>
          </a:extLst>
        </xdr:cNvPr>
        <xdr:cNvSpPr/>
      </xdr:nvSpPr>
      <xdr:spPr>
        <a:xfrm>
          <a:off x="12737212" y="27971305"/>
          <a:ext cx="5076653" cy="3981896"/>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338667</xdr:colOff>
      <xdr:row>138</xdr:row>
      <xdr:rowOff>101599</xdr:rowOff>
    </xdr:from>
    <xdr:to>
      <xdr:col>7</xdr:col>
      <xdr:colOff>558801</xdr:colOff>
      <xdr:row>143</xdr:row>
      <xdr:rowOff>135466</xdr:rowOff>
    </xdr:to>
    <xdr:sp macro="" textlink="Pivot!AL6">
      <xdr:nvSpPr>
        <xdr:cNvPr id="74" name="TextBox 73">
          <a:extLst>
            <a:ext uri="{FF2B5EF4-FFF2-40B4-BE49-F238E27FC236}">
              <a16:creationId xmlns:a16="http://schemas.microsoft.com/office/drawing/2014/main" id="{55E6958F-E98F-A34D-A5CD-304B592A5165}"/>
            </a:ext>
          </a:extLst>
        </xdr:cNvPr>
        <xdr:cNvSpPr txBox="1"/>
      </xdr:nvSpPr>
      <xdr:spPr>
        <a:xfrm>
          <a:off x="1998134" y="28143199"/>
          <a:ext cx="4368800"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7E6C3B6-5F59-AD43-9B89-52CFBFB62684}" type="TxLink">
            <a:rPr lang="en-US" sz="2000" b="1" i="0" u="none" strike="noStrike">
              <a:solidFill>
                <a:srgbClr val="EEE8C6"/>
              </a:solidFill>
              <a:latin typeface="Montserrat ExtraBold" pitchFamily="2" charset="77"/>
              <a:cs typeface="Calibri"/>
            </a:rPr>
            <a:pPr algn="ctr"/>
            <a:t>2005 Land Rover Freelander SUV SE 4dr AWD SUV (2.5L 6cyl 5A)</a:t>
          </a:fld>
          <a:endParaRPr lang="en-US" sz="2000" b="1" i="0">
            <a:solidFill>
              <a:srgbClr val="EEE8C6"/>
            </a:solidFill>
            <a:latin typeface="Montserrat ExtraBold" pitchFamily="2" charset="77"/>
          </a:endParaRPr>
        </a:p>
      </xdr:txBody>
    </xdr:sp>
    <xdr:clientData/>
  </xdr:twoCellAnchor>
  <xdr:twoCellAnchor>
    <xdr:from>
      <xdr:col>2</xdr:col>
      <xdr:colOff>135467</xdr:colOff>
      <xdr:row>153</xdr:row>
      <xdr:rowOff>152400</xdr:rowOff>
    </xdr:from>
    <xdr:to>
      <xdr:col>4</xdr:col>
      <xdr:colOff>1</xdr:colOff>
      <xdr:row>156</xdr:row>
      <xdr:rowOff>33867</xdr:rowOff>
    </xdr:to>
    <xdr:sp macro="" textlink="">
      <xdr:nvSpPr>
        <xdr:cNvPr id="75" name="TextBox 74">
          <a:extLst>
            <a:ext uri="{FF2B5EF4-FFF2-40B4-BE49-F238E27FC236}">
              <a16:creationId xmlns:a16="http://schemas.microsoft.com/office/drawing/2014/main" id="{65E07F72-0CCD-8E45-9EEB-42ECCFDF1A40}"/>
            </a:ext>
          </a:extLst>
        </xdr:cNvPr>
        <xdr:cNvSpPr txBox="1"/>
      </xdr:nvSpPr>
      <xdr:spPr>
        <a:xfrm>
          <a:off x="1794934" y="31242000"/>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a:solidFill>
                <a:srgbClr val="EEE8C6"/>
              </a:solidFill>
              <a:latin typeface="Montserrat ExtraBold" pitchFamily="2" charset="77"/>
            </a:rPr>
            <a:t>Rating</a:t>
          </a:r>
        </a:p>
      </xdr:txBody>
    </xdr:sp>
    <xdr:clientData/>
  </xdr:twoCellAnchor>
  <xdr:twoCellAnchor>
    <xdr:from>
      <xdr:col>3</xdr:col>
      <xdr:colOff>118534</xdr:colOff>
      <xdr:row>153</xdr:row>
      <xdr:rowOff>169332</xdr:rowOff>
    </xdr:from>
    <xdr:to>
      <xdr:col>4</xdr:col>
      <xdr:colOff>812801</xdr:colOff>
      <xdr:row>156</xdr:row>
      <xdr:rowOff>50799</xdr:rowOff>
    </xdr:to>
    <xdr:sp macro="" textlink="Pivot!AM6">
      <xdr:nvSpPr>
        <xdr:cNvPr id="76" name="TextBox 75">
          <a:extLst>
            <a:ext uri="{FF2B5EF4-FFF2-40B4-BE49-F238E27FC236}">
              <a16:creationId xmlns:a16="http://schemas.microsoft.com/office/drawing/2014/main" id="{22D282CE-EFB3-7F4C-90F2-B48767A77F2F}"/>
            </a:ext>
          </a:extLst>
        </xdr:cNvPr>
        <xdr:cNvSpPr txBox="1"/>
      </xdr:nvSpPr>
      <xdr:spPr>
        <a:xfrm>
          <a:off x="2607734" y="31258932"/>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3B673A42-7F3B-8749-BE7C-849E98FDB47E}" type="TxLink">
            <a:rPr lang="en-US" sz="2000" b="1" i="0" u="none" strike="noStrike">
              <a:solidFill>
                <a:srgbClr val="2C6837"/>
              </a:solidFill>
              <a:latin typeface="Montserrat ExtraBold" pitchFamily="2" charset="77"/>
              <a:cs typeface="Calibri"/>
            </a:rPr>
            <a:pPr algn="ctr"/>
            <a:t>3,2</a:t>
          </a:fld>
          <a:endParaRPr lang="en-US" sz="2000" b="1" i="0">
            <a:solidFill>
              <a:srgbClr val="2C6837"/>
            </a:solidFill>
            <a:latin typeface="Montserrat ExtraBold" pitchFamily="2" charset="77"/>
          </a:endParaRPr>
        </a:p>
      </xdr:txBody>
    </xdr:sp>
    <xdr:clientData/>
  </xdr:twoCellAnchor>
  <xdr:twoCellAnchor>
    <xdr:from>
      <xdr:col>4</xdr:col>
      <xdr:colOff>152400</xdr:colOff>
      <xdr:row>154</xdr:row>
      <xdr:rowOff>0</xdr:rowOff>
    </xdr:from>
    <xdr:to>
      <xdr:col>7</xdr:col>
      <xdr:colOff>203199</xdr:colOff>
      <xdr:row>156</xdr:row>
      <xdr:rowOff>84667</xdr:rowOff>
    </xdr:to>
    <xdr:sp macro="" textlink="">
      <xdr:nvSpPr>
        <xdr:cNvPr id="77" name="TextBox 76">
          <a:extLst>
            <a:ext uri="{FF2B5EF4-FFF2-40B4-BE49-F238E27FC236}">
              <a16:creationId xmlns:a16="http://schemas.microsoft.com/office/drawing/2014/main" id="{9665450C-5A02-A440-B8A1-B971009066B6}"/>
            </a:ext>
          </a:extLst>
        </xdr:cNvPr>
        <xdr:cNvSpPr txBox="1"/>
      </xdr:nvSpPr>
      <xdr:spPr>
        <a:xfrm>
          <a:off x="3471333" y="31292800"/>
          <a:ext cx="2539999"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EEE8C6"/>
              </a:solidFill>
              <a:latin typeface="Montserrat ExtraBold" pitchFamily="2" charset="77"/>
            </a:rPr>
            <a:t>Number</a:t>
          </a:r>
          <a:r>
            <a:rPr lang="en-US" sz="1600" b="1" i="0" baseline="0">
              <a:solidFill>
                <a:srgbClr val="EEE8C6"/>
              </a:solidFill>
              <a:latin typeface="Montserrat ExtraBold" pitchFamily="2" charset="77"/>
            </a:rPr>
            <a:t> of reviews</a:t>
          </a:r>
          <a:endParaRPr lang="en-US" sz="1600" b="1" i="0">
            <a:solidFill>
              <a:srgbClr val="EEE8C6"/>
            </a:solidFill>
            <a:latin typeface="Montserrat ExtraBold" pitchFamily="2" charset="77"/>
          </a:endParaRPr>
        </a:p>
      </xdr:txBody>
    </xdr:sp>
    <xdr:clientData/>
  </xdr:twoCellAnchor>
  <xdr:twoCellAnchor>
    <xdr:from>
      <xdr:col>6</xdr:col>
      <xdr:colOff>308328</xdr:colOff>
      <xdr:row>153</xdr:row>
      <xdr:rowOff>177447</xdr:rowOff>
    </xdr:from>
    <xdr:to>
      <xdr:col>8</xdr:col>
      <xdr:colOff>172861</xdr:colOff>
      <xdr:row>156</xdr:row>
      <xdr:rowOff>58914</xdr:rowOff>
    </xdr:to>
    <xdr:sp macro="" textlink="Pivot!AN6">
      <xdr:nvSpPr>
        <xdr:cNvPr id="78" name="TextBox 77">
          <a:extLst>
            <a:ext uri="{FF2B5EF4-FFF2-40B4-BE49-F238E27FC236}">
              <a16:creationId xmlns:a16="http://schemas.microsoft.com/office/drawing/2014/main" id="{C78A8369-91EF-1A4B-B12D-7B50588F2DDE}"/>
            </a:ext>
          </a:extLst>
        </xdr:cNvPr>
        <xdr:cNvSpPr txBox="1"/>
      </xdr:nvSpPr>
      <xdr:spPr>
        <a:xfrm>
          <a:off x="5282495" y="31213072"/>
          <a:ext cx="1522588" cy="4900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92BE4769-8CEF-474F-84B9-9B7FE6BEFD32}" type="TxLink">
            <a:rPr lang="en-US" sz="2000" b="1" i="0" u="none" strike="noStrike">
              <a:solidFill>
                <a:srgbClr val="2C6837"/>
              </a:solidFill>
              <a:latin typeface="Montserrat ExtraBold" pitchFamily="2" charset="77"/>
              <a:cs typeface="Calibri"/>
            </a:rPr>
            <a:pPr algn="ctr"/>
            <a:t>22</a:t>
          </a:fld>
          <a:endParaRPr lang="en-US" sz="2000" b="1" i="0">
            <a:solidFill>
              <a:srgbClr val="2C6837"/>
            </a:solidFill>
            <a:latin typeface="Montserrat ExtraBold" pitchFamily="2" charset="77"/>
          </a:endParaRPr>
        </a:p>
      </xdr:txBody>
    </xdr:sp>
    <xdr:clientData/>
  </xdr:twoCellAnchor>
  <xdr:twoCellAnchor>
    <xdr:from>
      <xdr:col>9</xdr:col>
      <xdr:colOff>152401</xdr:colOff>
      <xdr:row>138</xdr:row>
      <xdr:rowOff>152399</xdr:rowOff>
    </xdr:from>
    <xdr:to>
      <xdr:col>14</xdr:col>
      <xdr:colOff>372534</xdr:colOff>
      <xdr:row>143</xdr:row>
      <xdr:rowOff>186266</xdr:rowOff>
    </xdr:to>
    <xdr:sp macro="" textlink="Pivot!AL7">
      <xdr:nvSpPr>
        <xdr:cNvPr id="79" name="TextBox 78">
          <a:extLst>
            <a:ext uri="{FF2B5EF4-FFF2-40B4-BE49-F238E27FC236}">
              <a16:creationId xmlns:a16="http://schemas.microsoft.com/office/drawing/2014/main" id="{C3B45071-F12A-6245-B57F-728C68308885}"/>
            </a:ext>
          </a:extLst>
        </xdr:cNvPr>
        <xdr:cNvSpPr txBox="1"/>
      </xdr:nvSpPr>
      <xdr:spPr>
        <a:xfrm>
          <a:off x="7620001" y="28193999"/>
          <a:ext cx="4368800"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0EB3B90-32C6-3D4C-800C-2E9ADDBF7821}" type="TxLink">
            <a:rPr lang="en-US" sz="2000" b="1" i="0" u="none" strike="noStrike">
              <a:solidFill>
                <a:srgbClr val="EEE8C6"/>
              </a:solidFill>
              <a:latin typeface="Montserrat ExtraBold" pitchFamily="2" charset="77"/>
              <a:cs typeface="Calibri"/>
            </a:rPr>
            <a:pPr algn="ctr"/>
            <a:t>2002 Land Rover Freelander SUV SE 4dr AWD SUV (2.5L 6cyl 5A)</a:t>
          </a:fld>
          <a:endParaRPr lang="en-US" sz="2000" b="1" i="0">
            <a:solidFill>
              <a:srgbClr val="EEE8C6"/>
            </a:solidFill>
            <a:latin typeface="Montserrat ExtraBold" pitchFamily="2" charset="77"/>
          </a:endParaRPr>
        </a:p>
      </xdr:txBody>
    </xdr:sp>
    <xdr:clientData/>
  </xdr:twoCellAnchor>
  <xdr:twoCellAnchor>
    <xdr:from>
      <xdr:col>8</xdr:col>
      <xdr:colOff>778934</xdr:colOff>
      <xdr:row>154</xdr:row>
      <xdr:rowOff>0</xdr:rowOff>
    </xdr:from>
    <xdr:to>
      <xdr:col>10</xdr:col>
      <xdr:colOff>643468</xdr:colOff>
      <xdr:row>156</xdr:row>
      <xdr:rowOff>84667</xdr:rowOff>
    </xdr:to>
    <xdr:sp macro="" textlink="">
      <xdr:nvSpPr>
        <xdr:cNvPr id="80" name="TextBox 79">
          <a:extLst>
            <a:ext uri="{FF2B5EF4-FFF2-40B4-BE49-F238E27FC236}">
              <a16:creationId xmlns:a16="http://schemas.microsoft.com/office/drawing/2014/main" id="{BF1CB77D-0B07-4F4F-A79E-0D62E71A390D}"/>
            </a:ext>
          </a:extLst>
        </xdr:cNvPr>
        <xdr:cNvSpPr txBox="1"/>
      </xdr:nvSpPr>
      <xdr:spPr>
        <a:xfrm>
          <a:off x="7416801" y="31292800"/>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a:solidFill>
                <a:srgbClr val="EEE8C6"/>
              </a:solidFill>
              <a:latin typeface="Montserrat ExtraBold" pitchFamily="2" charset="77"/>
            </a:rPr>
            <a:t>Rating</a:t>
          </a:r>
        </a:p>
      </xdr:txBody>
    </xdr:sp>
    <xdr:clientData/>
  </xdr:twoCellAnchor>
  <xdr:twoCellAnchor>
    <xdr:from>
      <xdr:col>9</xdr:col>
      <xdr:colOff>762001</xdr:colOff>
      <xdr:row>154</xdr:row>
      <xdr:rowOff>16932</xdr:rowOff>
    </xdr:from>
    <xdr:to>
      <xdr:col>11</xdr:col>
      <xdr:colOff>626534</xdr:colOff>
      <xdr:row>156</xdr:row>
      <xdr:rowOff>101599</xdr:rowOff>
    </xdr:to>
    <xdr:sp macro="" textlink="Pivot!AM7">
      <xdr:nvSpPr>
        <xdr:cNvPr id="81" name="TextBox 80">
          <a:extLst>
            <a:ext uri="{FF2B5EF4-FFF2-40B4-BE49-F238E27FC236}">
              <a16:creationId xmlns:a16="http://schemas.microsoft.com/office/drawing/2014/main" id="{A24EC213-4E6F-394A-A6EB-E8D69FAE67DC}"/>
            </a:ext>
          </a:extLst>
        </xdr:cNvPr>
        <xdr:cNvSpPr txBox="1"/>
      </xdr:nvSpPr>
      <xdr:spPr>
        <a:xfrm>
          <a:off x="8229601" y="31309732"/>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28EC8F3-3724-DB4D-9630-65EF69675EF4}" type="TxLink">
            <a:rPr lang="en-US" sz="2000" b="1" i="0" u="none" strike="noStrike">
              <a:solidFill>
                <a:srgbClr val="2C6837"/>
              </a:solidFill>
              <a:latin typeface="Montserrat ExtraBold" pitchFamily="2" charset="77"/>
              <a:cs typeface="Calibri"/>
            </a:rPr>
            <a:pPr algn="ctr"/>
            <a:t>3</a:t>
          </a:fld>
          <a:endParaRPr lang="en-US" sz="2000" b="1" i="0">
            <a:solidFill>
              <a:srgbClr val="2C6837"/>
            </a:solidFill>
            <a:latin typeface="Montserrat ExtraBold" pitchFamily="2" charset="77"/>
          </a:endParaRPr>
        </a:p>
      </xdr:txBody>
    </xdr:sp>
    <xdr:clientData/>
  </xdr:twoCellAnchor>
  <xdr:twoCellAnchor>
    <xdr:from>
      <xdr:col>10</xdr:col>
      <xdr:colOff>795867</xdr:colOff>
      <xdr:row>154</xdr:row>
      <xdr:rowOff>50800</xdr:rowOff>
    </xdr:from>
    <xdr:to>
      <xdr:col>14</xdr:col>
      <xdr:colOff>16932</xdr:colOff>
      <xdr:row>156</xdr:row>
      <xdr:rowOff>135467</xdr:rowOff>
    </xdr:to>
    <xdr:sp macro="" textlink="">
      <xdr:nvSpPr>
        <xdr:cNvPr id="82" name="TextBox 81">
          <a:extLst>
            <a:ext uri="{FF2B5EF4-FFF2-40B4-BE49-F238E27FC236}">
              <a16:creationId xmlns:a16="http://schemas.microsoft.com/office/drawing/2014/main" id="{D20CB2C6-DE69-EA46-9ACF-1C0C38A286C3}"/>
            </a:ext>
          </a:extLst>
        </xdr:cNvPr>
        <xdr:cNvSpPr txBox="1"/>
      </xdr:nvSpPr>
      <xdr:spPr>
        <a:xfrm>
          <a:off x="9093200" y="31343600"/>
          <a:ext cx="2539999"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EEE8C6"/>
              </a:solidFill>
              <a:latin typeface="Montserrat ExtraBold" pitchFamily="2" charset="77"/>
            </a:rPr>
            <a:t>Number</a:t>
          </a:r>
          <a:r>
            <a:rPr lang="en-US" sz="1600" b="1" i="0" baseline="0">
              <a:solidFill>
                <a:srgbClr val="EEE8C6"/>
              </a:solidFill>
              <a:latin typeface="Montserrat ExtraBold" pitchFamily="2" charset="77"/>
            </a:rPr>
            <a:t> of reviews</a:t>
          </a:r>
          <a:endParaRPr lang="en-US" sz="1600" b="1" i="0">
            <a:solidFill>
              <a:srgbClr val="EEE8C6"/>
            </a:solidFill>
            <a:latin typeface="Montserrat ExtraBold" pitchFamily="2" charset="77"/>
          </a:endParaRPr>
        </a:p>
      </xdr:txBody>
    </xdr:sp>
    <xdr:clientData/>
  </xdr:twoCellAnchor>
  <xdr:twoCellAnchor>
    <xdr:from>
      <xdr:col>13</xdr:col>
      <xdr:colOff>122062</xdr:colOff>
      <xdr:row>154</xdr:row>
      <xdr:rowOff>25047</xdr:rowOff>
    </xdr:from>
    <xdr:to>
      <xdr:col>14</xdr:col>
      <xdr:colOff>816328</xdr:colOff>
      <xdr:row>156</xdr:row>
      <xdr:rowOff>109714</xdr:rowOff>
    </xdr:to>
    <xdr:sp macro="" textlink="Pivot!AN7">
      <xdr:nvSpPr>
        <xdr:cNvPr id="83" name="TextBox 82">
          <a:extLst>
            <a:ext uri="{FF2B5EF4-FFF2-40B4-BE49-F238E27FC236}">
              <a16:creationId xmlns:a16="http://schemas.microsoft.com/office/drawing/2014/main" id="{9DBE6A7F-4089-614A-BF7D-7EFB58FBFE17}"/>
            </a:ext>
          </a:extLst>
        </xdr:cNvPr>
        <xdr:cNvSpPr txBox="1"/>
      </xdr:nvSpPr>
      <xdr:spPr>
        <a:xfrm>
          <a:off x="10899423" y="31263519"/>
          <a:ext cx="1523294" cy="4903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220AD34-636C-9948-8C8F-B6A23A0ECE84}" type="TxLink">
            <a:rPr lang="en-US" sz="2000" b="1" i="0" u="none" strike="noStrike">
              <a:solidFill>
                <a:srgbClr val="2C6837"/>
              </a:solidFill>
              <a:latin typeface="Montserrat ExtraBold" pitchFamily="2" charset="77"/>
              <a:cs typeface="Calibri"/>
            </a:rPr>
            <a:pPr algn="ctr"/>
            <a:t>23</a:t>
          </a:fld>
          <a:endParaRPr lang="en-US" sz="2000" b="1" i="0">
            <a:solidFill>
              <a:srgbClr val="2C6837"/>
            </a:solidFill>
            <a:latin typeface="Montserrat ExtraBold" pitchFamily="2" charset="77"/>
          </a:endParaRPr>
        </a:p>
      </xdr:txBody>
    </xdr:sp>
    <xdr:clientData/>
  </xdr:twoCellAnchor>
  <xdr:twoCellAnchor>
    <xdr:from>
      <xdr:col>15</xdr:col>
      <xdr:colOff>626534</xdr:colOff>
      <xdr:row>138</xdr:row>
      <xdr:rowOff>135466</xdr:rowOff>
    </xdr:from>
    <xdr:to>
      <xdr:col>21</xdr:col>
      <xdr:colOff>16934</xdr:colOff>
      <xdr:row>143</xdr:row>
      <xdr:rowOff>169333</xdr:rowOff>
    </xdr:to>
    <xdr:sp macro="" textlink="Pivot!AL8">
      <xdr:nvSpPr>
        <xdr:cNvPr id="84" name="TextBox 83">
          <a:extLst>
            <a:ext uri="{FF2B5EF4-FFF2-40B4-BE49-F238E27FC236}">
              <a16:creationId xmlns:a16="http://schemas.microsoft.com/office/drawing/2014/main" id="{EEBF703B-0118-AF4F-9F5D-7F754BAF2A86}"/>
            </a:ext>
          </a:extLst>
        </xdr:cNvPr>
        <xdr:cNvSpPr txBox="1"/>
      </xdr:nvSpPr>
      <xdr:spPr>
        <a:xfrm>
          <a:off x="13072534" y="28177066"/>
          <a:ext cx="4368800"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27E5499-4625-734F-91E7-4402FC76BF13}" type="TxLink">
            <a:rPr lang="en-US" sz="2000" b="1" i="0" u="none" strike="noStrike">
              <a:solidFill>
                <a:srgbClr val="EEE8C6"/>
              </a:solidFill>
              <a:latin typeface="Montserrat ExtraBold" pitchFamily="2" charset="77"/>
              <a:cs typeface="Calibri"/>
            </a:rPr>
            <a:pPr algn="ctr"/>
            <a:t>2002 Land Rover Freelander SUV S 4dr AWD SUV (2.5L 6cyl 5A)</a:t>
          </a:fld>
          <a:endParaRPr lang="en-US" sz="2000" b="1" i="0">
            <a:solidFill>
              <a:srgbClr val="EEE8C6"/>
            </a:solidFill>
            <a:latin typeface="Montserrat ExtraBold" pitchFamily="2" charset="77"/>
          </a:endParaRPr>
        </a:p>
      </xdr:txBody>
    </xdr:sp>
    <xdr:clientData/>
  </xdr:twoCellAnchor>
  <xdr:twoCellAnchor>
    <xdr:from>
      <xdr:col>15</xdr:col>
      <xdr:colOff>423334</xdr:colOff>
      <xdr:row>153</xdr:row>
      <xdr:rowOff>186267</xdr:rowOff>
    </xdr:from>
    <xdr:to>
      <xdr:col>17</xdr:col>
      <xdr:colOff>287867</xdr:colOff>
      <xdr:row>156</xdr:row>
      <xdr:rowOff>67734</xdr:rowOff>
    </xdr:to>
    <xdr:sp macro="" textlink="">
      <xdr:nvSpPr>
        <xdr:cNvPr id="85" name="TextBox 84">
          <a:extLst>
            <a:ext uri="{FF2B5EF4-FFF2-40B4-BE49-F238E27FC236}">
              <a16:creationId xmlns:a16="http://schemas.microsoft.com/office/drawing/2014/main" id="{4E475254-8EFE-DB46-A8F2-BADEB8B85A14}"/>
            </a:ext>
          </a:extLst>
        </xdr:cNvPr>
        <xdr:cNvSpPr txBox="1"/>
      </xdr:nvSpPr>
      <xdr:spPr>
        <a:xfrm>
          <a:off x="12869334" y="31275867"/>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a:solidFill>
                <a:srgbClr val="EEE8C6"/>
              </a:solidFill>
              <a:latin typeface="Montserrat ExtraBold" pitchFamily="2" charset="77"/>
            </a:rPr>
            <a:t>Rating</a:t>
          </a:r>
        </a:p>
      </xdr:txBody>
    </xdr:sp>
    <xdr:clientData/>
  </xdr:twoCellAnchor>
  <xdr:twoCellAnchor>
    <xdr:from>
      <xdr:col>16</xdr:col>
      <xdr:colOff>406401</xdr:colOff>
      <xdr:row>153</xdr:row>
      <xdr:rowOff>203199</xdr:rowOff>
    </xdr:from>
    <xdr:to>
      <xdr:col>18</xdr:col>
      <xdr:colOff>270934</xdr:colOff>
      <xdr:row>156</xdr:row>
      <xdr:rowOff>84666</xdr:rowOff>
    </xdr:to>
    <xdr:sp macro="" textlink="Pivot!AM8">
      <xdr:nvSpPr>
        <xdr:cNvPr id="86" name="TextBox 85">
          <a:extLst>
            <a:ext uri="{FF2B5EF4-FFF2-40B4-BE49-F238E27FC236}">
              <a16:creationId xmlns:a16="http://schemas.microsoft.com/office/drawing/2014/main" id="{43A4A91F-C3CA-ED40-949C-A8902BF6EA92}"/>
            </a:ext>
          </a:extLst>
        </xdr:cNvPr>
        <xdr:cNvSpPr txBox="1"/>
      </xdr:nvSpPr>
      <xdr:spPr>
        <a:xfrm>
          <a:off x="13682134" y="31292799"/>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9A815D73-66E7-9644-BB90-E17E22FFB5C0}" type="TxLink">
            <a:rPr lang="en-US" sz="2000" b="1" i="0" u="none" strike="noStrike">
              <a:solidFill>
                <a:srgbClr val="2C6837"/>
              </a:solidFill>
              <a:latin typeface="Montserrat ExtraBold" pitchFamily="2" charset="77"/>
              <a:cs typeface="Calibri"/>
            </a:rPr>
            <a:pPr algn="ctr"/>
            <a:t>2,8</a:t>
          </a:fld>
          <a:endParaRPr lang="en-US" sz="2000" b="1" i="0">
            <a:solidFill>
              <a:srgbClr val="2C6837"/>
            </a:solidFill>
            <a:latin typeface="Montserrat ExtraBold" pitchFamily="2" charset="77"/>
          </a:endParaRPr>
        </a:p>
      </xdr:txBody>
    </xdr:sp>
    <xdr:clientData/>
  </xdr:twoCellAnchor>
  <xdr:twoCellAnchor>
    <xdr:from>
      <xdr:col>17</xdr:col>
      <xdr:colOff>440266</xdr:colOff>
      <xdr:row>154</xdr:row>
      <xdr:rowOff>33867</xdr:rowOff>
    </xdr:from>
    <xdr:to>
      <xdr:col>20</xdr:col>
      <xdr:colOff>491065</xdr:colOff>
      <xdr:row>156</xdr:row>
      <xdr:rowOff>118534</xdr:rowOff>
    </xdr:to>
    <xdr:sp macro="" textlink="">
      <xdr:nvSpPr>
        <xdr:cNvPr id="87" name="TextBox 86">
          <a:extLst>
            <a:ext uri="{FF2B5EF4-FFF2-40B4-BE49-F238E27FC236}">
              <a16:creationId xmlns:a16="http://schemas.microsoft.com/office/drawing/2014/main" id="{18BBCC77-61E5-054A-96B7-CED61120F46F}"/>
            </a:ext>
          </a:extLst>
        </xdr:cNvPr>
        <xdr:cNvSpPr txBox="1"/>
      </xdr:nvSpPr>
      <xdr:spPr>
        <a:xfrm>
          <a:off x="14545733" y="31326667"/>
          <a:ext cx="2539999"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EEE8C6"/>
              </a:solidFill>
              <a:latin typeface="Montserrat ExtraBold" pitchFamily="2" charset="77"/>
            </a:rPr>
            <a:t>Number</a:t>
          </a:r>
          <a:r>
            <a:rPr lang="en-US" sz="1600" b="1" i="0" baseline="0">
              <a:solidFill>
                <a:srgbClr val="EEE8C6"/>
              </a:solidFill>
              <a:latin typeface="Montserrat ExtraBold" pitchFamily="2" charset="77"/>
            </a:rPr>
            <a:t> of reviews</a:t>
          </a:r>
          <a:endParaRPr lang="en-US" sz="1600" b="1" i="0">
            <a:solidFill>
              <a:srgbClr val="EEE8C6"/>
            </a:solidFill>
            <a:latin typeface="Montserrat ExtraBold" pitchFamily="2" charset="77"/>
          </a:endParaRPr>
        </a:p>
      </xdr:txBody>
    </xdr:sp>
    <xdr:clientData/>
  </xdr:twoCellAnchor>
  <xdr:twoCellAnchor>
    <xdr:from>
      <xdr:col>19</xdr:col>
      <xdr:colOff>569737</xdr:colOff>
      <xdr:row>154</xdr:row>
      <xdr:rowOff>8113</xdr:rowOff>
    </xdr:from>
    <xdr:to>
      <xdr:col>21</xdr:col>
      <xdr:colOff>434270</xdr:colOff>
      <xdr:row>156</xdr:row>
      <xdr:rowOff>92780</xdr:rowOff>
    </xdr:to>
    <xdr:sp macro="" textlink="Pivot!AN8">
      <xdr:nvSpPr>
        <xdr:cNvPr id="88" name="TextBox 87">
          <a:extLst>
            <a:ext uri="{FF2B5EF4-FFF2-40B4-BE49-F238E27FC236}">
              <a16:creationId xmlns:a16="http://schemas.microsoft.com/office/drawing/2014/main" id="{BE39DA8A-2B3A-2D42-A905-6AC269247E04}"/>
            </a:ext>
          </a:extLst>
        </xdr:cNvPr>
        <xdr:cNvSpPr txBox="1"/>
      </xdr:nvSpPr>
      <xdr:spPr>
        <a:xfrm>
          <a:off x="16321265" y="31246585"/>
          <a:ext cx="1522588" cy="4903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934B73C-550F-A146-B447-BEA924A89940}" type="TxLink">
            <a:rPr lang="en-US" sz="2000" b="1" i="0" u="none" strike="noStrike">
              <a:solidFill>
                <a:srgbClr val="2C6837"/>
              </a:solidFill>
              <a:latin typeface="Montserrat ExtraBold" pitchFamily="2" charset="77"/>
              <a:cs typeface="Calibri"/>
            </a:rPr>
            <a:pPr algn="ctr"/>
            <a:t>19</a:t>
          </a:fld>
          <a:endParaRPr lang="en-US" sz="2000" b="1" i="0">
            <a:solidFill>
              <a:srgbClr val="2C6837"/>
            </a:solidFill>
            <a:latin typeface="Montserrat ExtraBold" pitchFamily="2" charset="77"/>
          </a:endParaRPr>
        </a:p>
      </xdr:txBody>
    </xdr:sp>
    <xdr:clientData/>
  </xdr:twoCellAnchor>
  <xdr:twoCellAnchor editAs="oneCell">
    <xdr:from>
      <xdr:col>2</xdr:col>
      <xdr:colOff>694267</xdr:colOff>
      <xdr:row>143</xdr:row>
      <xdr:rowOff>135465</xdr:rowOff>
    </xdr:from>
    <xdr:to>
      <xdr:col>7</xdr:col>
      <xdr:colOff>342362</xdr:colOff>
      <xdr:row>153</xdr:row>
      <xdr:rowOff>93132</xdr:rowOff>
    </xdr:to>
    <xdr:pic>
      <xdr:nvPicPr>
        <xdr:cNvPr id="89" name="Picture 88">
          <a:extLst>
            <a:ext uri="{FF2B5EF4-FFF2-40B4-BE49-F238E27FC236}">
              <a16:creationId xmlns:a16="http://schemas.microsoft.com/office/drawing/2014/main" id="{B2B8BAF0-26EB-5E43-BCD7-B808333C384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353734" y="29193065"/>
          <a:ext cx="3796761" cy="1989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389466</xdr:colOff>
      <xdr:row>144</xdr:row>
      <xdr:rowOff>34922</xdr:rowOff>
    </xdr:from>
    <xdr:to>
      <xdr:col>13</xdr:col>
      <xdr:colOff>660400</xdr:colOff>
      <xdr:row>153</xdr:row>
      <xdr:rowOff>182032</xdr:rowOff>
    </xdr:to>
    <xdr:pic>
      <xdr:nvPicPr>
        <xdr:cNvPr id="90" name="Picture 89">
          <a:extLst>
            <a:ext uri="{FF2B5EF4-FFF2-40B4-BE49-F238E27FC236}">
              <a16:creationId xmlns:a16="http://schemas.microsoft.com/office/drawing/2014/main" id="{DF96A28C-E1DD-DC4A-866B-8435A578C782}"/>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7857066" y="29295722"/>
          <a:ext cx="3589867" cy="1975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321732</xdr:colOff>
      <xdr:row>112</xdr:row>
      <xdr:rowOff>169334</xdr:rowOff>
    </xdr:from>
    <xdr:to>
      <xdr:col>7</xdr:col>
      <xdr:colOff>548726</xdr:colOff>
      <xdr:row>124</xdr:row>
      <xdr:rowOff>38100</xdr:rowOff>
    </xdr:to>
    <xdr:pic>
      <xdr:nvPicPr>
        <xdr:cNvPr id="93" name="Picture 92">
          <a:extLst>
            <a:ext uri="{FF2B5EF4-FFF2-40B4-BE49-F238E27FC236}">
              <a16:creationId xmlns:a16="http://schemas.microsoft.com/office/drawing/2014/main" id="{D773BF4A-2FE2-A54E-A01C-7EA02069F131}"/>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981199" y="22927734"/>
          <a:ext cx="4375660" cy="23071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16935</xdr:colOff>
      <xdr:row>143</xdr:row>
      <xdr:rowOff>186267</xdr:rowOff>
    </xdr:from>
    <xdr:to>
      <xdr:col>20</xdr:col>
      <xdr:colOff>268399</xdr:colOff>
      <xdr:row>153</xdr:row>
      <xdr:rowOff>110065</xdr:rowOff>
    </xdr:to>
    <xdr:pic>
      <xdr:nvPicPr>
        <xdr:cNvPr id="95" name="Picture 94">
          <a:extLst>
            <a:ext uri="{FF2B5EF4-FFF2-40B4-BE49-F238E27FC236}">
              <a16:creationId xmlns:a16="http://schemas.microsoft.com/office/drawing/2014/main" id="{4BCE22E1-C9DC-854B-B8FF-35F34EB11401}"/>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292668" y="29243867"/>
          <a:ext cx="3570398" cy="19557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54146</xdr:colOff>
      <xdr:row>158</xdr:row>
      <xdr:rowOff>82105</xdr:rowOff>
    </xdr:from>
    <xdr:to>
      <xdr:col>21</xdr:col>
      <xdr:colOff>440266</xdr:colOff>
      <xdr:row>166</xdr:row>
      <xdr:rowOff>50800</xdr:rowOff>
    </xdr:to>
    <xdr:sp macro="" textlink="">
      <xdr:nvSpPr>
        <xdr:cNvPr id="96" name="Rounded Rectangle 95">
          <a:extLst>
            <a:ext uri="{FF2B5EF4-FFF2-40B4-BE49-F238E27FC236}">
              <a16:creationId xmlns:a16="http://schemas.microsoft.com/office/drawing/2014/main" id="{E807EC8B-B40D-DA4E-91F9-F4C31F6A1B58}"/>
            </a:ext>
          </a:extLst>
        </xdr:cNvPr>
        <xdr:cNvSpPr/>
      </xdr:nvSpPr>
      <xdr:spPr>
        <a:xfrm>
          <a:off x="1713613" y="32187705"/>
          <a:ext cx="16151053" cy="1594295"/>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524933</xdr:colOff>
      <xdr:row>160</xdr:row>
      <xdr:rowOff>135467</xdr:rowOff>
    </xdr:from>
    <xdr:to>
      <xdr:col>21</xdr:col>
      <xdr:colOff>67733</xdr:colOff>
      <xdr:row>165</xdr:row>
      <xdr:rowOff>169334</xdr:rowOff>
    </xdr:to>
    <xdr:sp macro="" textlink="">
      <xdr:nvSpPr>
        <xdr:cNvPr id="97" name="TextBox 96">
          <a:extLst>
            <a:ext uri="{FF2B5EF4-FFF2-40B4-BE49-F238E27FC236}">
              <a16:creationId xmlns:a16="http://schemas.microsoft.com/office/drawing/2014/main" id="{80D5AA26-34FF-3A46-A579-F46ED4C95C3A}"/>
            </a:ext>
          </a:extLst>
        </xdr:cNvPr>
        <xdr:cNvSpPr txBox="1"/>
      </xdr:nvSpPr>
      <xdr:spPr>
        <a:xfrm>
          <a:off x="2184400" y="32647467"/>
          <a:ext cx="15307733"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4000" b="1" i="0">
              <a:solidFill>
                <a:srgbClr val="EEE8C6"/>
              </a:solidFill>
              <a:latin typeface="Montserrat ExtraBold" pitchFamily="2" charset="77"/>
            </a:rPr>
            <a:t>TOP</a:t>
          </a:r>
          <a:r>
            <a:rPr lang="en-US" sz="4000" b="1" i="0" baseline="0">
              <a:solidFill>
                <a:srgbClr val="EEE8C6"/>
              </a:solidFill>
              <a:latin typeface="Montserrat ExtraBold" pitchFamily="2" charset="77"/>
            </a:rPr>
            <a:t> 3 MOST REVIEWED VEHICLES </a:t>
          </a:r>
          <a:endParaRPr lang="en-US" sz="4000" b="1" i="0">
            <a:solidFill>
              <a:srgbClr val="EEE8C6"/>
            </a:solidFill>
            <a:latin typeface="Montserrat ExtraBold" pitchFamily="2" charset="77"/>
          </a:endParaRPr>
        </a:p>
      </xdr:txBody>
    </xdr:sp>
    <xdr:clientData/>
  </xdr:twoCellAnchor>
  <xdr:twoCellAnchor>
    <xdr:from>
      <xdr:col>2</xdr:col>
      <xdr:colOff>88012</xdr:colOff>
      <xdr:row>167</xdr:row>
      <xdr:rowOff>82105</xdr:rowOff>
    </xdr:from>
    <xdr:to>
      <xdr:col>8</xdr:col>
      <xdr:colOff>186265</xdr:colOff>
      <xdr:row>187</xdr:row>
      <xdr:rowOff>1</xdr:rowOff>
    </xdr:to>
    <xdr:sp macro="" textlink="">
      <xdr:nvSpPr>
        <xdr:cNvPr id="98" name="Rounded Rectangle 97">
          <a:extLst>
            <a:ext uri="{FF2B5EF4-FFF2-40B4-BE49-F238E27FC236}">
              <a16:creationId xmlns:a16="http://schemas.microsoft.com/office/drawing/2014/main" id="{AD486073-F215-C84F-8BC4-97ED58487C8F}"/>
            </a:ext>
          </a:extLst>
        </xdr:cNvPr>
        <xdr:cNvSpPr/>
      </xdr:nvSpPr>
      <xdr:spPr>
        <a:xfrm>
          <a:off x="1747479" y="34016505"/>
          <a:ext cx="5076653" cy="3981896"/>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596012</xdr:colOff>
      <xdr:row>167</xdr:row>
      <xdr:rowOff>99038</xdr:rowOff>
    </xdr:from>
    <xdr:to>
      <xdr:col>14</xdr:col>
      <xdr:colOff>694265</xdr:colOff>
      <xdr:row>187</xdr:row>
      <xdr:rowOff>16934</xdr:rowOff>
    </xdr:to>
    <xdr:sp macro="" textlink="">
      <xdr:nvSpPr>
        <xdr:cNvPr id="99" name="Rounded Rectangle 98">
          <a:extLst>
            <a:ext uri="{FF2B5EF4-FFF2-40B4-BE49-F238E27FC236}">
              <a16:creationId xmlns:a16="http://schemas.microsoft.com/office/drawing/2014/main" id="{A9DA3B6F-6116-DA42-B614-45FF130A9D7C}"/>
            </a:ext>
          </a:extLst>
        </xdr:cNvPr>
        <xdr:cNvSpPr/>
      </xdr:nvSpPr>
      <xdr:spPr>
        <a:xfrm>
          <a:off x="7233879" y="34033438"/>
          <a:ext cx="5076653" cy="3981896"/>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342012</xdr:colOff>
      <xdr:row>167</xdr:row>
      <xdr:rowOff>82105</xdr:rowOff>
    </xdr:from>
    <xdr:to>
      <xdr:col>21</xdr:col>
      <xdr:colOff>440265</xdr:colOff>
      <xdr:row>187</xdr:row>
      <xdr:rowOff>1</xdr:rowOff>
    </xdr:to>
    <xdr:sp macro="" textlink="">
      <xdr:nvSpPr>
        <xdr:cNvPr id="100" name="Rounded Rectangle 99">
          <a:extLst>
            <a:ext uri="{FF2B5EF4-FFF2-40B4-BE49-F238E27FC236}">
              <a16:creationId xmlns:a16="http://schemas.microsoft.com/office/drawing/2014/main" id="{C7F27CE6-6252-E543-9794-A8BAC0B2F9F5}"/>
            </a:ext>
          </a:extLst>
        </xdr:cNvPr>
        <xdr:cNvSpPr/>
      </xdr:nvSpPr>
      <xdr:spPr>
        <a:xfrm>
          <a:off x="12788012" y="34016505"/>
          <a:ext cx="5076653" cy="3981896"/>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558800</xdr:colOff>
      <xdr:row>167</xdr:row>
      <xdr:rowOff>203199</xdr:rowOff>
    </xdr:from>
    <xdr:to>
      <xdr:col>7</xdr:col>
      <xdr:colOff>778934</xdr:colOff>
      <xdr:row>173</xdr:row>
      <xdr:rowOff>33866</xdr:rowOff>
    </xdr:to>
    <xdr:sp macro="" textlink="Pivot!AH8">
      <xdr:nvSpPr>
        <xdr:cNvPr id="106" name="TextBox 105">
          <a:extLst>
            <a:ext uri="{FF2B5EF4-FFF2-40B4-BE49-F238E27FC236}">
              <a16:creationId xmlns:a16="http://schemas.microsoft.com/office/drawing/2014/main" id="{41222A2D-B47E-4249-B1F7-370311DE5881}"/>
            </a:ext>
          </a:extLst>
        </xdr:cNvPr>
        <xdr:cNvSpPr txBox="1"/>
      </xdr:nvSpPr>
      <xdr:spPr>
        <a:xfrm>
          <a:off x="2218267" y="34137599"/>
          <a:ext cx="4368800"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CD9A741-C804-9243-8BA4-F381A0BCD57E}" type="TxLink">
            <a:rPr lang="en-US" sz="2000" b="1" i="0" u="none" strike="noStrike">
              <a:solidFill>
                <a:srgbClr val="EEE8C6"/>
              </a:solidFill>
              <a:latin typeface="Montserrat ExtraBold" pitchFamily="2" charset="77"/>
              <a:cs typeface="Calibri"/>
            </a:rPr>
            <a:pPr algn="ctr"/>
            <a:t>2006 Land Rover Range Rover SUV HSE 4dr SUV 4WD (4.4L 8cyl 6A)</a:t>
          </a:fld>
          <a:endParaRPr lang="en-US" sz="2000" b="1" i="0">
            <a:solidFill>
              <a:srgbClr val="EEE8C6"/>
            </a:solidFill>
            <a:latin typeface="Montserrat ExtraBold" pitchFamily="2" charset="77"/>
          </a:endParaRPr>
        </a:p>
      </xdr:txBody>
    </xdr:sp>
    <xdr:clientData/>
  </xdr:twoCellAnchor>
  <xdr:twoCellAnchor>
    <xdr:from>
      <xdr:col>2</xdr:col>
      <xdr:colOff>355600</xdr:colOff>
      <xdr:row>183</xdr:row>
      <xdr:rowOff>33866</xdr:rowOff>
    </xdr:from>
    <xdr:to>
      <xdr:col>4</xdr:col>
      <xdr:colOff>220134</xdr:colOff>
      <xdr:row>185</xdr:row>
      <xdr:rowOff>118533</xdr:rowOff>
    </xdr:to>
    <xdr:sp macro="" textlink="">
      <xdr:nvSpPr>
        <xdr:cNvPr id="107" name="TextBox 106">
          <a:extLst>
            <a:ext uri="{FF2B5EF4-FFF2-40B4-BE49-F238E27FC236}">
              <a16:creationId xmlns:a16="http://schemas.microsoft.com/office/drawing/2014/main" id="{B3FC498A-A8CC-2E48-89D8-9FF6148A6DC3}"/>
            </a:ext>
          </a:extLst>
        </xdr:cNvPr>
        <xdr:cNvSpPr txBox="1"/>
      </xdr:nvSpPr>
      <xdr:spPr>
        <a:xfrm>
          <a:off x="2015067" y="37219466"/>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a:solidFill>
                <a:srgbClr val="EEE8C6"/>
              </a:solidFill>
              <a:latin typeface="Montserrat ExtraBold" pitchFamily="2" charset="77"/>
            </a:rPr>
            <a:t>Rating</a:t>
          </a:r>
        </a:p>
      </xdr:txBody>
    </xdr:sp>
    <xdr:clientData/>
  </xdr:twoCellAnchor>
  <xdr:twoCellAnchor>
    <xdr:from>
      <xdr:col>3</xdr:col>
      <xdr:colOff>338667</xdr:colOff>
      <xdr:row>183</xdr:row>
      <xdr:rowOff>50798</xdr:rowOff>
    </xdr:from>
    <xdr:to>
      <xdr:col>5</xdr:col>
      <xdr:colOff>203200</xdr:colOff>
      <xdr:row>185</xdr:row>
      <xdr:rowOff>135465</xdr:rowOff>
    </xdr:to>
    <xdr:sp macro="" textlink="Pivot!AI8">
      <xdr:nvSpPr>
        <xdr:cNvPr id="108" name="TextBox 107">
          <a:extLst>
            <a:ext uri="{FF2B5EF4-FFF2-40B4-BE49-F238E27FC236}">
              <a16:creationId xmlns:a16="http://schemas.microsoft.com/office/drawing/2014/main" id="{6DED6C6A-8C1E-454E-B8C9-3FE6ECB07EAD}"/>
            </a:ext>
          </a:extLst>
        </xdr:cNvPr>
        <xdr:cNvSpPr txBox="1"/>
      </xdr:nvSpPr>
      <xdr:spPr>
        <a:xfrm>
          <a:off x="2827867" y="37236398"/>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120E670-2863-6A43-8440-AC78FAB12320}" type="TxLink">
            <a:rPr lang="en-US" sz="2000" b="1" i="0" u="none" strike="noStrike">
              <a:solidFill>
                <a:srgbClr val="2C6837"/>
              </a:solidFill>
              <a:latin typeface="Montserrat ExtraBold" pitchFamily="2" charset="77"/>
              <a:cs typeface="Calibri"/>
            </a:rPr>
            <a:pPr algn="ctr"/>
            <a:t>4,3</a:t>
          </a:fld>
          <a:endParaRPr lang="en-US" sz="2000" b="1" i="0">
            <a:solidFill>
              <a:srgbClr val="2C6837"/>
            </a:solidFill>
            <a:latin typeface="Montserrat ExtraBold" pitchFamily="2" charset="77"/>
          </a:endParaRPr>
        </a:p>
      </xdr:txBody>
    </xdr:sp>
    <xdr:clientData/>
  </xdr:twoCellAnchor>
  <xdr:twoCellAnchor>
    <xdr:from>
      <xdr:col>4</xdr:col>
      <xdr:colOff>372533</xdr:colOff>
      <xdr:row>183</xdr:row>
      <xdr:rowOff>84666</xdr:rowOff>
    </xdr:from>
    <xdr:to>
      <xdr:col>7</xdr:col>
      <xdr:colOff>423332</xdr:colOff>
      <xdr:row>185</xdr:row>
      <xdr:rowOff>169333</xdr:rowOff>
    </xdr:to>
    <xdr:sp macro="" textlink="">
      <xdr:nvSpPr>
        <xdr:cNvPr id="109" name="TextBox 108">
          <a:extLst>
            <a:ext uri="{FF2B5EF4-FFF2-40B4-BE49-F238E27FC236}">
              <a16:creationId xmlns:a16="http://schemas.microsoft.com/office/drawing/2014/main" id="{9DA8CA63-B659-DF4C-B4BC-46314FD20B93}"/>
            </a:ext>
          </a:extLst>
        </xdr:cNvPr>
        <xdr:cNvSpPr txBox="1"/>
      </xdr:nvSpPr>
      <xdr:spPr>
        <a:xfrm>
          <a:off x="3691466" y="37270266"/>
          <a:ext cx="2539999"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EEE8C6"/>
              </a:solidFill>
              <a:latin typeface="Montserrat ExtraBold" pitchFamily="2" charset="77"/>
            </a:rPr>
            <a:t>Number</a:t>
          </a:r>
          <a:r>
            <a:rPr lang="en-US" sz="1600" b="1" i="0" baseline="0">
              <a:solidFill>
                <a:srgbClr val="EEE8C6"/>
              </a:solidFill>
              <a:latin typeface="Montserrat ExtraBold" pitchFamily="2" charset="77"/>
            </a:rPr>
            <a:t> of reviews</a:t>
          </a:r>
          <a:endParaRPr lang="en-US" sz="1600" b="1" i="0">
            <a:solidFill>
              <a:srgbClr val="EEE8C6"/>
            </a:solidFill>
            <a:latin typeface="Montserrat ExtraBold" pitchFamily="2" charset="77"/>
          </a:endParaRPr>
        </a:p>
      </xdr:txBody>
    </xdr:sp>
    <xdr:clientData/>
  </xdr:twoCellAnchor>
  <xdr:twoCellAnchor>
    <xdr:from>
      <xdr:col>6</xdr:col>
      <xdr:colOff>575733</xdr:colOff>
      <xdr:row>183</xdr:row>
      <xdr:rowOff>84666</xdr:rowOff>
    </xdr:from>
    <xdr:to>
      <xdr:col>8</xdr:col>
      <xdr:colOff>440266</xdr:colOff>
      <xdr:row>185</xdr:row>
      <xdr:rowOff>169333</xdr:rowOff>
    </xdr:to>
    <xdr:sp macro="" textlink="Pivot!AJ8">
      <xdr:nvSpPr>
        <xdr:cNvPr id="110" name="TextBox 109">
          <a:extLst>
            <a:ext uri="{FF2B5EF4-FFF2-40B4-BE49-F238E27FC236}">
              <a16:creationId xmlns:a16="http://schemas.microsoft.com/office/drawing/2014/main" id="{354AD0E5-AD70-4F41-8A07-28FF81854BFA}"/>
            </a:ext>
          </a:extLst>
        </xdr:cNvPr>
        <xdr:cNvSpPr txBox="1"/>
      </xdr:nvSpPr>
      <xdr:spPr>
        <a:xfrm>
          <a:off x="5554133" y="37270266"/>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95D753A-6446-E94F-9D6F-43DBA1C1576D}" type="TxLink">
            <a:rPr lang="en-US" sz="2000" b="1" i="0" u="none" strike="noStrike">
              <a:solidFill>
                <a:srgbClr val="2C6837"/>
              </a:solidFill>
              <a:latin typeface="Montserrat ExtraBold" pitchFamily="2" charset="77"/>
              <a:cs typeface="Calibri"/>
            </a:rPr>
            <a:pPr algn="ctr"/>
            <a:t>35</a:t>
          </a:fld>
          <a:endParaRPr lang="en-US" sz="2000" b="1" i="0">
            <a:solidFill>
              <a:srgbClr val="2C6837"/>
            </a:solidFill>
            <a:latin typeface="Montserrat ExtraBold" pitchFamily="2" charset="77"/>
          </a:endParaRPr>
        </a:p>
      </xdr:txBody>
    </xdr:sp>
    <xdr:clientData/>
  </xdr:twoCellAnchor>
  <xdr:twoCellAnchor editAs="oneCell">
    <xdr:from>
      <xdr:col>2</xdr:col>
      <xdr:colOff>761999</xdr:colOff>
      <xdr:row>173</xdr:row>
      <xdr:rowOff>24896</xdr:rowOff>
    </xdr:from>
    <xdr:to>
      <xdr:col>7</xdr:col>
      <xdr:colOff>283633</xdr:colOff>
      <xdr:row>183</xdr:row>
      <xdr:rowOff>76199</xdr:rowOff>
    </xdr:to>
    <xdr:pic>
      <xdr:nvPicPr>
        <xdr:cNvPr id="111" name="Picture 110">
          <a:extLst>
            <a:ext uri="{FF2B5EF4-FFF2-40B4-BE49-F238E27FC236}">
              <a16:creationId xmlns:a16="http://schemas.microsoft.com/office/drawing/2014/main" id="{0696A317-F5FC-0442-B15D-4D7A217A531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421466" y="35178496"/>
          <a:ext cx="3670300" cy="2083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186267</xdr:colOff>
      <xdr:row>168</xdr:row>
      <xdr:rowOff>67733</xdr:rowOff>
    </xdr:from>
    <xdr:to>
      <xdr:col>14</xdr:col>
      <xdr:colOff>406400</xdr:colOff>
      <xdr:row>173</xdr:row>
      <xdr:rowOff>101600</xdr:rowOff>
    </xdr:to>
    <xdr:sp macro="" textlink="Pivot!AH7">
      <xdr:nvSpPr>
        <xdr:cNvPr id="112" name="TextBox 111">
          <a:extLst>
            <a:ext uri="{FF2B5EF4-FFF2-40B4-BE49-F238E27FC236}">
              <a16:creationId xmlns:a16="http://schemas.microsoft.com/office/drawing/2014/main" id="{3A99FBF7-EE87-9E40-A7E3-DF0F3BAD6614}"/>
            </a:ext>
          </a:extLst>
        </xdr:cNvPr>
        <xdr:cNvSpPr txBox="1"/>
      </xdr:nvSpPr>
      <xdr:spPr>
        <a:xfrm>
          <a:off x="7653867" y="34205333"/>
          <a:ext cx="4368800"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126397F-204F-8347-B6C9-52BEE6DA9C80}" type="TxLink">
            <a:rPr lang="en-US" sz="2000" b="1" i="0" u="none" strike="noStrike">
              <a:solidFill>
                <a:srgbClr val="EEE8C6"/>
              </a:solidFill>
              <a:latin typeface="Montserrat ExtraBold" pitchFamily="2" charset="77"/>
              <a:cs typeface="Calibri"/>
            </a:rPr>
            <a:pPr algn="ctr"/>
            <a:t>2006 Land Rover Range Rover Sport SUV HSE 4dr SUV 4WD (4.4L 8cyl 6A)</a:t>
          </a:fld>
          <a:endParaRPr lang="en-US" sz="2000" b="1" i="0">
            <a:solidFill>
              <a:srgbClr val="EEE8C6"/>
            </a:solidFill>
            <a:latin typeface="Montserrat ExtraBold" pitchFamily="2" charset="77"/>
          </a:endParaRPr>
        </a:p>
      </xdr:txBody>
    </xdr:sp>
    <xdr:clientData/>
  </xdr:twoCellAnchor>
  <xdr:twoCellAnchor>
    <xdr:from>
      <xdr:col>8</xdr:col>
      <xdr:colOff>812800</xdr:colOff>
      <xdr:row>183</xdr:row>
      <xdr:rowOff>118534</xdr:rowOff>
    </xdr:from>
    <xdr:to>
      <xdr:col>10</xdr:col>
      <xdr:colOff>677334</xdr:colOff>
      <xdr:row>186</xdr:row>
      <xdr:rowOff>1</xdr:rowOff>
    </xdr:to>
    <xdr:sp macro="" textlink="">
      <xdr:nvSpPr>
        <xdr:cNvPr id="113" name="TextBox 112">
          <a:extLst>
            <a:ext uri="{FF2B5EF4-FFF2-40B4-BE49-F238E27FC236}">
              <a16:creationId xmlns:a16="http://schemas.microsoft.com/office/drawing/2014/main" id="{38625797-E8D1-7343-88E1-C7C2C199FC80}"/>
            </a:ext>
          </a:extLst>
        </xdr:cNvPr>
        <xdr:cNvSpPr txBox="1"/>
      </xdr:nvSpPr>
      <xdr:spPr>
        <a:xfrm>
          <a:off x="7450667" y="37304134"/>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a:solidFill>
                <a:srgbClr val="EEE8C6"/>
              </a:solidFill>
              <a:latin typeface="Montserrat ExtraBold" pitchFamily="2" charset="77"/>
            </a:rPr>
            <a:t>Rating</a:t>
          </a:r>
        </a:p>
      </xdr:txBody>
    </xdr:sp>
    <xdr:clientData/>
  </xdr:twoCellAnchor>
  <xdr:twoCellAnchor>
    <xdr:from>
      <xdr:col>9</xdr:col>
      <xdr:colOff>795867</xdr:colOff>
      <xdr:row>183</xdr:row>
      <xdr:rowOff>135466</xdr:rowOff>
    </xdr:from>
    <xdr:to>
      <xdr:col>11</xdr:col>
      <xdr:colOff>660400</xdr:colOff>
      <xdr:row>186</xdr:row>
      <xdr:rowOff>16933</xdr:rowOff>
    </xdr:to>
    <xdr:sp macro="" textlink="Pivot!AI7">
      <xdr:nvSpPr>
        <xdr:cNvPr id="114" name="TextBox 113">
          <a:extLst>
            <a:ext uri="{FF2B5EF4-FFF2-40B4-BE49-F238E27FC236}">
              <a16:creationId xmlns:a16="http://schemas.microsoft.com/office/drawing/2014/main" id="{D60F541E-EE3E-1D47-B1EF-E6C1EEA4EFC4}"/>
            </a:ext>
          </a:extLst>
        </xdr:cNvPr>
        <xdr:cNvSpPr txBox="1"/>
      </xdr:nvSpPr>
      <xdr:spPr>
        <a:xfrm>
          <a:off x="8263467" y="37321066"/>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6AF9F1E-D804-FD44-8668-1DABE9671E9E}" type="TxLink">
            <a:rPr lang="en-US" sz="2000" b="1" i="0" u="none" strike="noStrike">
              <a:solidFill>
                <a:srgbClr val="2C6837"/>
              </a:solidFill>
              <a:latin typeface="Montserrat ExtraBold" pitchFamily="2" charset="77"/>
              <a:cs typeface="Calibri"/>
            </a:rPr>
            <a:pPr algn="ctr"/>
            <a:t>4,4</a:t>
          </a:fld>
          <a:endParaRPr lang="en-US" sz="2000" b="1" i="0">
            <a:solidFill>
              <a:srgbClr val="2C6837"/>
            </a:solidFill>
            <a:latin typeface="Montserrat ExtraBold" pitchFamily="2" charset="77"/>
          </a:endParaRPr>
        </a:p>
      </xdr:txBody>
    </xdr:sp>
    <xdr:clientData/>
  </xdr:twoCellAnchor>
  <xdr:twoCellAnchor>
    <xdr:from>
      <xdr:col>11</xdr:col>
      <xdr:colOff>-1</xdr:colOff>
      <xdr:row>183</xdr:row>
      <xdr:rowOff>169334</xdr:rowOff>
    </xdr:from>
    <xdr:to>
      <xdr:col>14</xdr:col>
      <xdr:colOff>50798</xdr:colOff>
      <xdr:row>186</xdr:row>
      <xdr:rowOff>50801</xdr:rowOff>
    </xdr:to>
    <xdr:sp macro="" textlink="">
      <xdr:nvSpPr>
        <xdr:cNvPr id="115" name="TextBox 114">
          <a:extLst>
            <a:ext uri="{FF2B5EF4-FFF2-40B4-BE49-F238E27FC236}">
              <a16:creationId xmlns:a16="http://schemas.microsoft.com/office/drawing/2014/main" id="{331BF92B-7641-B444-9B8F-835B16FEAB08}"/>
            </a:ext>
          </a:extLst>
        </xdr:cNvPr>
        <xdr:cNvSpPr txBox="1"/>
      </xdr:nvSpPr>
      <xdr:spPr>
        <a:xfrm>
          <a:off x="9127066" y="37354934"/>
          <a:ext cx="2539999"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EEE8C6"/>
              </a:solidFill>
              <a:latin typeface="Montserrat ExtraBold" pitchFamily="2" charset="77"/>
            </a:rPr>
            <a:t>Number</a:t>
          </a:r>
          <a:r>
            <a:rPr lang="en-US" sz="1600" b="1" i="0" baseline="0">
              <a:solidFill>
                <a:srgbClr val="EEE8C6"/>
              </a:solidFill>
              <a:latin typeface="Montserrat ExtraBold" pitchFamily="2" charset="77"/>
            </a:rPr>
            <a:t> of reviews</a:t>
          </a:r>
          <a:endParaRPr lang="en-US" sz="1600" b="1" i="0">
            <a:solidFill>
              <a:srgbClr val="EEE8C6"/>
            </a:solidFill>
            <a:latin typeface="Montserrat ExtraBold" pitchFamily="2" charset="77"/>
          </a:endParaRPr>
        </a:p>
      </xdr:txBody>
    </xdr:sp>
    <xdr:clientData/>
  </xdr:twoCellAnchor>
  <xdr:twoCellAnchor>
    <xdr:from>
      <xdr:col>13</xdr:col>
      <xdr:colOff>220133</xdr:colOff>
      <xdr:row>183</xdr:row>
      <xdr:rowOff>135466</xdr:rowOff>
    </xdr:from>
    <xdr:to>
      <xdr:col>15</xdr:col>
      <xdr:colOff>84666</xdr:colOff>
      <xdr:row>186</xdr:row>
      <xdr:rowOff>16933</xdr:rowOff>
    </xdr:to>
    <xdr:sp macro="" textlink="Pivot!AJ7">
      <xdr:nvSpPr>
        <xdr:cNvPr id="116" name="TextBox 115">
          <a:extLst>
            <a:ext uri="{FF2B5EF4-FFF2-40B4-BE49-F238E27FC236}">
              <a16:creationId xmlns:a16="http://schemas.microsoft.com/office/drawing/2014/main" id="{5AF7BF34-B4DE-7748-B84E-656A16709833}"/>
            </a:ext>
          </a:extLst>
        </xdr:cNvPr>
        <xdr:cNvSpPr txBox="1"/>
      </xdr:nvSpPr>
      <xdr:spPr>
        <a:xfrm>
          <a:off x="11006666" y="37321066"/>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11021741-9EB7-5E4C-84E3-1697E92F5FE0}" type="TxLink">
            <a:rPr lang="en-US" sz="2000" b="1" i="0" u="none" strike="noStrike">
              <a:solidFill>
                <a:srgbClr val="2C6837"/>
              </a:solidFill>
              <a:latin typeface="Montserrat ExtraBold" pitchFamily="2" charset="77"/>
              <a:cs typeface="Calibri"/>
            </a:rPr>
            <a:pPr algn="ctr"/>
            <a:t>34</a:t>
          </a:fld>
          <a:endParaRPr lang="en-US" sz="2000" b="1" i="0">
            <a:solidFill>
              <a:srgbClr val="2C6837"/>
            </a:solidFill>
            <a:latin typeface="Montserrat ExtraBold" pitchFamily="2" charset="77"/>
          </a:endParaRPr>
        </a:p>
      </xdr:txBody>
    </xdr:sp>
    <xdr:clientData/>
  </xdr:twoCellAnchor>
  <xdr:twoCellAnchor editAs="oneCell">
    <xdr:from>
      <xdr:col>9</xdr:col>
      <xdr:colOff>203199</xdr:colOff>
      <xdr:row>173</xdr:row>
      <xdr:rowOff>84666</xdr:rowOff>
    </xdr:from>
    <xdr:to>
      <xdr:col>14</xdr:col>
      <xdr:colOff>52449</xdr:colOff>
      <xdr:row>184</xdr:row>
      <xdr:rowOff>16932</xdr:rowOff>
    </xdr:to>
    <xdr:pic>
      <xdr:nvPicPr>
        <xdr:cNvPr id="117" name="Picture 116">
          <a:extLst>
            <a:ext uri="{FF2B5EF4-FFF2-40B4-BE49-F238E27FC236}">
              <a16:creationId xmlns:a16="http://schemas.microsoft.com/office/drawing/2014/main" id="{469385FC-2696-EB43-8214-F5E60B646B25}"/>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7670799" y="35238266"/>
          <a:ext cx="3997917" cy="21674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762000</xdr:colOff>
      <xdr:row>168</xdr:row>
      <xdr:rowOff>67733</xdr:rowOff>
    </xdr:from>
    <xdr:to>
      <xdr:col>21</xdr:col>
      <xdr:colOff>152400</xdr:colOff>
      <xdr:row>173</xdr:row>
      <xdr:rowOff>101600</xdr:rowOff>
    </xdr:to>
    <xdr:sp macro="" textlink="Pivot!AP8">
      <xdr:nvSpPr>
        <xdr:cNvPr id="118" name="TextBox 117">
          <a:extLst>
            <a:ext uri="{FF2B5EF4-FFF2-40B4-BE49-F238E27FC236}">
              <a16:creationId xmlns:a16="http://schemas.microsoft.com/office/drawing/2014/main" id="{D1ADAF06-3C6C-414C-9253-5CE1F888E506}"/>
            </a:ext>
          </a:extLst>
        </xdr:cNvPr>
        <xdr:cNvSpPr txBox="1"/>
      </xdr:nvSpPr>
      <xdr:spPr>
        <a:xfrm>
          <a:off x="13208000" y="34205333"/>
          <a:ext cx="4368800"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1396EA0-8C6F-0045-B47C-EC01A2459965}" type="TxLink">
            <a:rPr lang="en-US" sz="2000" b="1" i="0" u="none" strike="noStrike">
              <a:solidFill>
                <a:srgbClr val="EEE8C6"/>
              </a:solidFill>
              <a:latin typeface="Montserrat ExtraBold" pitchFamily="2" charset="77"/>
              <a:cs typeface="Calibri"/>
            </a:rPr>
            <a:pPr algn="ctr"/>
            <a:t>2008 Land Rover LR2 SUV SE 4dr SUV AWD (3.2L 6cyl 6A)</a:t>
          </a:fld>
          <a:endParaRPr lang="en-US" sz="2000" b="1" i="0">
            <a:solidFill>
              <a:srgbClr val="EEE8C6"/>
            </a:solidFill>
            <a:latin typeface="Montserrat ExtraBold" pitchFamily="2" charset="77"/>
          </a:endParaRPr>
        </a:p>
      </xdr:txBody>
    </xdr:sp>
    <xdr:clientData/>
  </xdr:twoCellAnchor>
  <xdr:twoCellAnchor>
    <xdr:from>
      <xdr:col>15</xdr:col>
      <xdr:colOff>558800</xdr:colOff>
      <xdr:row>183</xdr:row>
      <xdr:rowOff>118534</xdr:rowOff>
    </xdr:from>
    <xdr:to>
      <xdr:col>17</xdr:col>
      <xdr:colOff>423333</xdr:colOff>
      <xdr:row>186</xdr:row>
      <xdr:rowOff>1</xdr:rowOff>
    </xdr:to>
    <xdr:sp macro="" textlink="">
      <xdr:nvSpPr>
        <xdr:cNvPr id="119" name="TextBox 118">
          <a:extLst>
            <a:ext uri="{FF2B5EF4-FFF2-40B4-BE49-F238E27FC236}">
              <a16:creationId xmlns:a16="http://schemas.microsoft.com/office/drawing/2014/main" id="{467D7C05-B483-8A45-8D69-AAB55A071641}"/>
            </a:ext>
          </a:extLst>
        </xdr:cNvPr>
        <xdr:cNvSpPr txBox="1"/>
      </xdr:nvSpPr>
      <xdr:spPr>
        <a:xfrm>
          <a:off x="13004800" y="37304134"/>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a:solidFill>
                <a:srgbClr val="EEE8C6"/>
              </a:solidFill>
              <a:latin typeface="Montserrat ExtraBold" pitchFamily="2" charset="77"/>
            </a:rPr>
            <a:t>Rating</a:t>
          </a:r>
        </a:p>
      </xdr:txBody>
    </xdr:sp>
    <xdr:clientData/>
  </xdr:twoCellAnchor>
  <xdr:twoCellAnchor>
    <xdr:from>
      <xdr:col>16</xdr:col>
      <xdr:colOff>541867</xdr:colOff>
      <xdr:row>183</xdr:row>
      <xdr:rowOff>135466</xdr:rowOff>
    </xdr:from>
    <xdr:to>
      <xdr:col>18</xdr:col>
      <xdr:colOff>406400</xdr:colOff>
      <xdr:row>186</xdr:row>
      <xdr:rowOff>16933</xdr:rowOff>
    </xdr:to>
    <xdr:sp macro="" textlink="Pivot!AQ8">
      <xdr:nvSpPr>
        <xdr:cNvPr id="120" name="TextBox 119">
          <a:extLst>
            <a:ext uri="{FF2B5EF4-FFF2-40B4-BE49-F238E27FC236}">
              <a16:creationId xmlns:a16="http://schemas.microsoft.com/office/drawing/2014/main" id="{4E11616C-93A3-4944-8290-D2BA98D9F0B2}"/>
            </a:ext>
          </a:extLst>
        </xdr:cNvPr>
        <xdr:cNvSpPr txBox="1"/>
      </xdr:nvSpPr>
      <xdr:spPr>
        <a:xfrm>
          <a:off x="13817600" y="37321066"/>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3DEC8134-CDA9-B243-8D88-DE96ED288A8C}" type="TxLink">
            <a:rPr lang="en-US" sz="2000" b="1" i="0" u="none" strike="noStrike">
              <a:solidFill>
                <a:srgbClr val="2C6837"/>
              </a:solidFill>
              <a:latin typeface="Montserrat ExtraBold" pitchFamily="2" charset="77"/>
              <a:cs typeface="Calibri"/>
            </a:rPr>
            <a:pPr algn="ctr"/>
            <a:t>4,0</a:t>
          </a:fld>
          <a:endParaRPr lang="en-US" sz="2000" b="1" i="0">
            <a:solidFill>
              <a:srgbClr val="2C6837"/>
            </a:solidFill>
            <a:latin typeface="Montserrat ExtraBold" pitchFamily="2" charset="77"/>
          </a:endParaRPr>
        </a:p>
      </xdr:txBody>
    </xdr:sp>
    <xdr:clientData/>
  </xdr:twoCellAnchor>
  <xdr:twoCellAnchor>
    <xdr:from>
      <xdr:col>17</xdr:col>
      <xdr:colOff>575732</xdr:colOff>
      <xdr:row>183</xdr:row>
      <xdr:rowOff>169334</xdr:rowOff>
    </xdr:from>
    <xdr:to>
      <xdr:col>20</xdr:col>
      <xdr:colOff>626531</xdr:colOff>
      <xdr:row>186</xdr:row>
      <xdr:rowOff>50801</xdr:rowOff>
    </xdr:to>
    <xdr:sp macro="" textlink="">
      <xdr:nvSpPr>
        <xdr:cNvPr id="121" name="TextBox 120">
          <a:extLst>
            <a:ext uri="{FF2B5EF4-FFF2-40B4-BE49-F238E27FC236}">
              <a16:creationId xmlns:a16="http://schemas.microsoft.com/office/drawing/2014/main" id="{8B1D7DAA-5FE4-9C46-8821-650913F498B5}"/>
            </a:ext>
          </a:extLst>
        </xdr:cNvPr>
        <xdr:cNvSpPr txBox="1"/>
      </xdr:nvSpPr>
      <xdr:spPr>
        <a:xfrm>
          <a:off x="14681199" y="37354934"/>
          <a:ext cx="2539999"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EEE8C6"/>
              </a:solidFill>
              <a:latin typeface="Montserrat ExtraBold" pitchFamily="2" charset="77"/>
            </a:rPr>
            <a:t>Number</a:t>
          </a:r>
          <a:r>
            <a:rPr lang="en-US" sz="1600" b="1" i="0" baseline="0">
              <a:solidFill>
                <a:srgbClr val="EEE8C6"/>
              </a:solidFill>
              <a:latin typeface="Montserrat ExtraBold" pitchFamily="2" charset="77"/>
            </a:rPr>
            <a:t> of reviews</a:t>
          </a:r>
          <a:endParaRPr lang="en-US" sz="1600" b="1" i="0">
            <a:solidFill>
              <a:srgbClr val="EEE8C6"/>
            </a:solidFill>
            <a:latin typeface="Montserrat ExtraBold" pitchFamily="2" charset="77"/>
          </a:endParaRPr>
        </a:p>
      </xdr:txBody>
    </xdr:sp>
    <xdr:clientData/>
  </xdr:twoCellAnchor>
  <xdr:twoCellAnchor>
    <xdr:from>
      <xdr:col>19</xdr:col>
      <xdr:colOff>795867</xdr:colOff>
      <xdr:row>183</xdr:row>
      <xdr:rowOff>152401</xdr:rowOff>
    </xdr:from>
    <xdr:to>
      <xdr:col>21</xdr:col>
      <xdr:colOff>660400</xdr:colOff>
      <xdr:row>186</xdr:row>
      <xdr:rowOff>33868</xdr:rowOff>
    </xdr:to>
    <xdr:sp macro="" textlink="Pivot!AR8">
      <xdr:nvSpPr>
        <xdr:cNvPr id="122" name="TextBox 121">
          <a:extLst>
            <a:ext uri="{FF2B5EF4-FFF2-40B4-BE49-F238E27FC236}">
              <a16:creationId xmlns:a16="http://schemas.microsoft.com/office/drawing/2014/main" id="{DA096A1C-9F8D-4046-9006-AED488BF38C4}"/>
            </a:ext>
          </a:extLst>
        </xdr:cNvPr>
        <xdr:cNvSpPr txBox="1"/>
      </xdr:nvSpPr>
      <xdr:spPr>
        <a:xfrm>
          <a:off x="16560800" y="37338001"/>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8031511-C435-C94A-888A-385EC43B835D}" type="TxLink">
            <a:rPr lang="en-US" sz="2000" b="1" i="0" u="none" strike="noStrike">
              <a:solidFill>
                <a:srgbClr val="2C6837"/>
              </a:solidFill>
              <a:latin typeface="Montserrat ExtraBold" pitchFamily="2" charset="77"/>
              <a:cs typeface="Calibri"/>
            </a:rPr>
            <a:pPr algn="ctr"/>
            <a:t>32</a:t>
          </a:fld>
          <a:endParaRPr lang="en-US" sz="2000" b="1" i="0">
            <a:solidFill>
              <a:srgbClr val="2C6837"/>
            </a:solidFill>
            <a:latin typeface="Montserrat ExtraBold" pitchFamily="2" charset="77"/>
          </a:endParaRPr>
        </a:p>
      </xdr:txBody>
    </xdr:sp>
    <xdr:clientData/>
  </xdr:twoCellAnchor>
  <xdr:twoCellAnchor editAs="oneCell">
    <xdr:from>
      <xdr:col>15</xdr:col>
      <xdr:colOff>745067</xdr:colOff>
      <xdr:row>172</xdr:row>
      <xdr:rowOff>101600</xdr:rowOff>
    </xdr:from>
    <xdr:to>
      <xdr:col>20</xdr:col>
      <xdr:colOff>555351</xdr:colOff>
      <xdr:row>183</xdr:row>
      <xdr:rowOff>194734</xdr:rowOff>
    </xdr:to>
    <xdr:pic>
      <xdr:nvPicPr>
        <xdr:cNvPr id="124" name="Picture 123">
          <a:extLst>
            <a:ext uri="{FF2B5EF4-FFF2-40B4-BE49-F238E27FC236}">
              <a16:creationId xmlns:a16="http://schemas.microsoft.com/office/drawing/2014/main" id="{93A055D8-459E-2045-84A0-B973E6E8065B}"/>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3191067" y="35052000"/>
          <a:ext cx="3958951" cy="232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21</xdr:col>
      <xdr:colOff>474133</xdr:colOff>
      <xdr:row>5</xdr:row>
      <xdr:rowOff>0</xdr:rowOff>
    </xdr:from>
    <xdr:to>
      <xdr:col>27</xdr:col>
      <xdr:colOff>355600</xdr:colOff>
      <xdr:row>48</xdr:row>
      <xdr:rowOff>118534</xdr:rowOff>
    </xdr:to>
    <xdr:sp macro="" textlink="">
      <xdr:nvSpPr>
        <xdr:cNvPr id="24" name="Rectangle 23">
          <a:extLst>
            <a:ext uri="{FF2B5EF4-FFF2-40B4-BE49-F238E27FC236}">
              <a16:creationId xmlns:a16="http://schemas.microsoft.com/office/drawing/2014/main" id="{40D7D133-1F9C-DA4B-9C01-F0440D74B6AA}"/>
            </a:ext>
          </a:extLst>
        </xdr:cNvPr>
        <xdr:cNvSpPr/>
      </xdr:nvSpPr>
      <xdr:spPr>
        <a:xfrm>
          <a:off x="17898533" y="1016000"/>
          <a:ext cx="4859867" cy="8856134"/>
        </a:xfrm>
        <a:prstGeom prst="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22</xdr:col>
      <xdr:colOff>655275</xdr:colOff>
      <xdr:row>6</xdr:row>
      <xdr:rowOff>58123</xdr:rowOff>
    </xdr:from>
    <xdr:ext cx="3019259" cy="1334934"/>
    <xdr:sp macro="" textlink="">
      <xdr:nvSpPr>
        <xdr:cNvPr id="128" name="TextBox 127">
          <a:extLst>
            <a:ext uri="{FF2B5EF4-FFF2-40B4-BE49-F238E27FC236}">
              <a16:creationId xmlns:a16="http://schemas.microsoft.com/office/drawing/2014/main" id="{2D4828A9-583D-2E4C-AD5A-FD74CD96D90A}"/>
            </a:ext>
          </a:extLst>
        </xdr:cNvPr>
        <xdr:cNvSpPr txBox="1"/>
      </xdr:nvSpPr>
      <xdr:spPr>
        <a:xfrm>
          <a:off x="18909408" y="1277323"/>
          <a:ext cx="3019259" cy="13349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3600" b="1" i="0">
              <a:solidFill>
                <a:srgbClr val="EEE8C6"/>
              </a:solidFill>
              <a:latin typeface="Montserrat ExtraBold" pitchFamily="2" charset="77"/>
            </a:rPr>
            <a:t>Filter</a:t>
          </a:r>
          <a:r>
            <a:rPr lang="en-US" sz="3600" b="1" i="0" baseline="0">
              <a:solidFill>
                <a:srgbClr val="EEE8C6"/>
              </a:solidFill>
              <a:latin typeface="Montserrat ExtraBold" pitchFamily="2" charset="77"/>
            </a:rPr>
            <a:t> panel</a:t>
          </a:r>
          <a:endParaRPr lang="en-US" sz="3600" b="1" i="0">
            <a:solidFill>
              <a:srgbClr val="EEE8C6"/>
            </a:solidFill>
            <a:latin typeface="Montserrat ExtraBold" pitchFamily="2" charset="77"/>
          </a:endParaRPr>
        </a:p>
      </xdr:txBody>
    </xdr:sp>
    <xdr:clientData/>
  </xdr:oneCellAnchor>
  <xdr:twoCellAnchor editAs="oneCell">
    <xdr:from>
      <xdr:col>22</xdr:col>
      <xdr:colOff>440267</xdr:colOff>
      <xdr:row>10</xdr:row>
      <xdr:rowOff>67733</xdr:rowOff>
    </xdr:from>
    <xdr:to>
      <xdr:col>26</xdr:col>
      <xdr:colOff>461433</xdr:colOff>
      <xdr:row>16</xdr:row>
      <xdr:rowOff>169333</xdr:rowOff>
    </xdr:to>
    <mc:AlternateContent xmlns:mc="http://schemas.openxmlformats.org/markup-compatibility/2006" xmlns:tsle="http://schemas.microsoft.com/office/drawing/2012/timeslicer">
      <mc:Choice Requires="tsle">
        <xdr:graphicFrame macro="">
          <xdr:nvGraphicFramePr>
            <xdr:cNvPr id="102" name="Review Date 2">
              <a:extLst>
                <a:ext uri="{FF2B5EF4-FFF2-40B4-BE49-F238E27FC236}">
                  <a16:creationId xmlns:a16="http://schemas.microsoft.com/office/drawing/2014/main" id="{365E8B70-3292-E849-896E-FF99B04D6B12}"/>
                </a:ext>
              </a:extLst>
            </xdr:cNvPr>
            <xdr:cNvGraphicFramePr/>
          </xdr:nvGraphicFramePr>
          <xdr:xfrm>
            <a:off x="0" y="0"/>
            <a:ext cx="0" cy="0"/>
          </xdr:xfrm>
          <a:graphic>
            <a:graphicData uri="http://schemas.microsoft.com/office/drawing/2012/timeslicer">
              <tsle:timeslicer name="Review Date 2"/>
            </a:graphicData>
          </a:graphic>
        </xdr:graphicFrame>
      </mc:Choice>
      <mc:Fallback xmlns="">
        <xdr:sp macro="" textlink="">
          <xdr:nvSpPr>
            <xdr:cNvPr id="0" name=""/>
            <xdr:cNvSpPr>
              <a:spLocks noTextEdit="1"/>
            </xdr:cNvSpPr>
          </xdr:nvSpPr>
          <xdr:spPr>
            <a:xfrm>
              <a:off x="18694400" y="2099733"/>
              <a:ext cx="3340100" cy="13208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22</xdr:col>
      <xdr:colOff>16933</xdr:colOff>
      <xdr:row>18</xdr:row>
      <xdr:rowOff>186266</xdr:rowOff>
    </xdr:from>
    <xdr:to>
      <xdr:col>24</xdr:col>
      <xdr:colOff>186266</xdr:colOff>
      <xdr:row>31</xdr:row>
      <xdr:rowOff>164038</xdr:rowOff>
    </xdr:to>
    <mc:AlternateContent xmlns:mc="http://schemas.openxmlformats.org/markup-compatibility/2006" xmlns:a14="http://schemas.microsoft.com/office/drawing/2010/main">
      <mc:Choice Requires="a14">
        <xdr:graphicFrame macro="">
          <xdr:nvGraphicFramePr>
            <xdr:cNvPr id="103" name="Vehicle year 1">
              <a:extLst>
                <a:ext uri="{FF2B5EF4-FFF2-40B4-BE49-F238E27FC236}">
                  <a16:creationId xmlns:a16="http://schemas.microsoft.com/office/drawing/2014/main" id="{83E8E213-D50E-2445-B2BE-DD718F260F2B}"/>
                </a:ext>
              </a:extLst>
            </xdr:cNvPr>
            <xdr:cNvGraphicFramePr/>
          </xdr:nvGraphicFramePr>
          <xdr:xfrm>
            <a:off x="0" y="0"/>
            <a:ext cx="0" cy="0"/>
          </xdr:xfrm>
          <a:graphic>
            <a:graphicData uri="http://schemas.microsoft.com/office/drawing/2010/slicer">
              <sle:slicer xmlns:sle="http://schemas.microsoft.com/office/drawing/2010/slicer" name="Vehicle year 1"/>
            </a:graphicData>
          </a:graphic>
        </xdr:graphicFrame>
      </mc:Choice>
      <mc:Fallback xmlns="">
        <xdr:sp macro="" textlink="">
          <xdr:nvSpPr>
            <xdr:cNvPr id="0" name=""/>
            <xdr:cNvSpPr>
              <a:spLocks noTextEdit="1"/>
            </xdr:cNvSpPr>
          </xdr:nvSpPr>
          <xdr:spPr>
            <a:xfrm>
              <a:off x="18271066" y="3843866"/>
              <a:ext cx="1828800" cy="2619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711200</xdr:colOff>
      <xdr:row>18</xdr:row>
      <xdr:rowOff>186267</xdr:rowOff>
    </xdr:from>
    <xdr:to>
      <xdr:col>27</xdr:col>
      <xdr:colOff>50800</xdr:colOff>
      <xdr:row>31</xdr:row>
      <xdr:rowOff>164039</xdr:rowOff>
    </xdr:to>
    <mc:AlternateContent xmlns:mc="http://schemas.openxmlformats.org/markup-compatibility/2006">
      <mc:Choice xmlns:a14="http://schemas.microsoft.com/office/drawing/2010/main" Requires="a14">
        <xdr:graphicFrame macro="">
          <xdr:nvGraphicFramePr>
            <xdr:cNvPr id="104" name="Rating 1">
              <a:extLst>
                <a:ext uri="{FF2B5EF4-FFF2-40B4-BE49-F238E27FC236}">
                  <a16:creationId xmlns:a16="http://schemas.microsoft.com/office/drawing/2014/main" id="{2E2B6228-1619-EA45-9BC7-8BCB28EFF748}"/>
                </a:ext>
              </a:extLst>
            </xdr:cNvPr>
            <xdr:cNvGraphicFramePr/>
          </xdr:nvGraphicFramePr>
          <xdr:xfrm>
            <a:off x="0" y="0"/>
            <a:ext cx="0" cy="0"/>
          </xdr:xfrm>
          <a:graphic>
            <a:graphicData uri="http://schemas.microsoft.com/office/drawing/2010/slicer">
              <sle:slicer xmlns:sle="http://schemas.microsoft.com/office/drawing/2010/slicer" name="Rating 1"/>
            </a:graphicData>
          </a:graphic>
        </xdr:graphicFrame>
      </mc:Choice>
      <mc:Fallback>
        <xdr:sp macro="" textlink="">
          <xdr:nvSpPr>
            <xdr:cNvPr id="0" name=""/>
            <xdr:cNvSpPr>
              <a:spLocks noTextEdit="1"/>
            </xdr:cNvSpPr>
          </xdr:nvSpPr>
          <xdr:spPr>
            <a:xfrm>
              <a:off x="20624800" y="3843867"/>
              <a:ext cx="1828800" cy="2619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16932</xdr:colOff>
      <xdr:row>33</xdr:row>
      <xdr:rowOff>118533</xdr:rowOff>
    </xdr:from>
    <xdr:to>
      <xdr:col>27</xdr:col>
      <xdr:colOff>50799</xdr:colOff>
      <xdr:row>46</xdr:row>
      <xdr:rowOff>96305</xdr:rowOff>
    </xdr:to>
    <mc:AlternateContent xmlns:mc="http://schemas.openxmlformats.org/markup-compatibility/2006" xmlns:a14="http://schemas.microsoft.com/office/drawing/2010/main">
      <mc:Choice Requires="a14">
        <xdr:graphicFrame macro="">
          <xdr:nvGraphicFramePr>
            <xdr:cNvPr id="105" name="Vehicle Title 2">
              <a:extLst>
                <a:ext uri="{FF2B5EF4-FFF2-40B4-BE49-F238E27FC236}">
                  <a16:creationId xmlns:a16="http://schemas.microsoft.com/office/drawing/2014/main" id="{9F22447D-1083-4A44-B4AF-64F0212CC62F}"/>
                </a:ext>
              </a:extLst>
            </xdr:cNvPr>
            <xdr:cNvGraphicFramePr/>
          </xdr:nvGraphicFramePr>
          <xdr:xfrm>
            <a:off x="0" y="0"/>
            <a:ext cx="0" cy="0"/>
          </xdr:xfrm>
          <a:graphic>
            <a:graphicData uri="http://schemas.microsoft.com/office/drawing/2010/slicer">
              <sle:slicer xmlns:sle="http://schemas.microsoft.com/office/drawing/2010/slicer" name="Vehicle Title 2"/>
            </a:graphicData>
          </a:graphic>
        </xdr:graphicFrame>
      </mc:Choice>
      <mc:Fallback xmlns="">
        <xdr:sp macro="" textlink="">
          <xdr:nvSpPr>
            <xdr:cNvPr id="0" name=""/>
            <xdr:cNvSpPr>
              <a:spLocks noTextEdit="1"/>
            </xdr:cNvSpPr>
          </xdr:nvSpPr>
          <xdr:spPr>
            <a:xfrm>
              <a:off x="18271065" y="6824133"/>
              <a:ext cx="4182534" cy="2619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138813</xdr:colOff>
      <xdr:row>189</xdr:row>
      <xdr:rowOff>132904</xdr:rowOff>
    </xdr:from>
    <xdr:to>
      <xdr:col>21</xdr:col>
      <xdr:colOff>524933</xdr:colOff>
      <xdr:row>220</xdr:row>
      <xdr:rowOff>203199</xdr:rowOff>
    </xdr:to>
    <xdr:sp macro="" textlink="">
      <xdr:nvSpPr>
        <xdr:cNvPr id="123" name="Rounded Rectangle 122">
          <a:extLst>
            <a:ext uri="{FF2B5EF4-FFF2-40B4-BE49-F238E27FC236}">
              <a16:creationId xmlns:a16="http://schemas.microsoft.com/office/drawing/2014/main" id="{7F1DB8D2-E59D-8941-9D5C-77EE3A88DF06}"/>
            </a:ext>
          </a:extLst>
        </xdr:cNvPr>
        <xdr:cNvSpPr/>
      </xdr:nvSpPr>
      <xdr:spPr>
        <a:xfrm>
          <a:off x="1798280" y="38537704"/>
          <a:ext cx="16151053" cy="6369495"/>
        </a:xfrm>
        <a:prstGeom prst="roundRect">
          <a:avLst/>
        </a:prstGeom>
        <a:solidFill>
          <a:srgbClr val="989EA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508001</xdr:colOff>
      <xdr:row>190</xdr:row>
      <xdr:rowOff>203199</xdr:rowOff>
    </xdr:from>
    <xdr:to>
      <xdr:col>15</xdr:col>
      <xdr:colOff>660402</xdr:colOff>
      <xdr:row>196</xdr:row>
      <xdr:rowOff>33866</xdr:rowOff>
    </xdr:to>
    <xdr:sp macro="" textlink="">
      <xdr:nvSpPr>
        <xdr:cNvPr id="125" name="TextBox 124">
          <a:extLst>
            <a:ext uri="{FF2B5EF4-FFF2-40B4-BE49-F238E27FC236}">
              <a16:creationId xmlns:a16="http://schemas.microsoft.com/office/drawing/2014/main" id="{78A9F070-EA61-AA4B-9D44-F5B3CE7E626A}"/>
            </a:ext>
          </a:extLst>
        </xdr:cNvPr>
        <xdr:cNvSpPr txBox="1"/>
      </xdr:nvSpPr>
      <xdr:spPr>
        <a:xfrm>
          <a:off x="7145868" y="38811199"/>
          <a:ext cx="5960534" cy="1049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4000" b="1" i="0">
              <a:solidFill>
                <a:srgbClr val="EEE8C6"/>
              </a:solidFill>
              <a:latin typeface="Montserrat ExtraBold" pitchFamily="2" charset="77"/>
            </a:rPr>
            <a:t>Honorable</a:t>
          </a:r>
          <a:r>
            <a:rPr lang="en-US" sz="4000" b="1" i="0" baseline="0">
              <a:solidFill>
                <a:srgbClr val="EEE8C6"/>
              </a:solidFill>
              <a:latin typeface="Montserrat ExtraBold" pitchFamily="2" charset="77"/>
            </a:rPr>
            <a:t> mentions</a:t>
          </a:r>
          <a:endParaRPr lang="en-US" sz="4000" b="1" i="0">
            <a:solidFill>
              <a:srgbClr val="EEE8C6"/>
            </a:solidFill>
            <a:latin typeface="Montserrat ExtraBold" pitchFamily="2" charset="77"/>
          </a:endParaRPr>
        </a:p>
      </xdr:txBody>
    </xdr:sp>
    <xdr:clientData/>
  </xdr:twoCellAnchor>
  <xdr:twoCellAnchor>
    <xdr:from>
      <xdr:col>14</xdr:col>
      <xdr:colOff>728133</xdr:colOff>
      <xdr:row>196</xdr:row>
      <xdr:rowOff>67733</xdr:rowOff>
    </xdr:from>
    <xdr:to>
      <xdr:col>20</xdr:col>
      <xdr:colOff>118533</xdr:colOff>
      <xdr:row>204</xdr:row>
      <xdr:rowOff>50800</xdr:rowOff>
    </xdr:to>
    <xdr:sp macro="" textlink="Pivot!AH12">
      <xdr:nvSpPr>
        <xdr:cNvPr id="126" name="TextBox 125">
          <a:extLst>
            <a:ext uri="{FF2B5EF4-FFF2-40B4-BE49-F238E27FC236}">
              <a16:creationId xmlns:a16="http://schemas.microsoft.com/office/drawing/2014/main" id="{AC327F3A-8168-214E-9176-C6234695597A}"/>
            </a:ext>
          </a:extLst>
        </xdr:cNvPr>
        <xdr:cNvSpPr txBox="1"/>
      </xdr:nvSpPr>
      <xdr:spPr>
        <a:xfrm>
          <a:off x="12344400" y="39894933"/>
          <a:ext cx="4368800" cy="16086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7A8CB45-A5C8-D947-9A49-296F0061751B}" type="TxLink">
            <a:rPr lang="en-US" sz="3000" b="1" i="0" u="none" strike="noStrike">
              <a:solidFill>
                <a:srgbClr val="EEE8C6"/>
              </a:solidFill>
              <a:latin typeface="Montserrat ExtraBold" pitchFamily="2" charset="77"/>
              <a:cs typeface="Calibri"/>
            </a:rPr>
            <a:pPr algn="ctr"/>
            <a:t>2011 Land Rover LR4 SUV V8 4dr SUV 4WD (5.0L 8cyl 6A)</a:t>
          </a:fld>
          <a:endParaRPr lang="en-US" sz="3000" b="1" i="0">
            <a:solidFill>
              <a:srgbClr val="EEE8C6"/>
            </a:solidFill>
            <a:latin typeface="Montserrat ExtraBold" pitchFamily="2" charset="77"/>
          </a:endParaRPr>
        </a:p>
      </xdr:txBody>
    </xdr:sp>
    <xdr:clientData/>
  </xdr:twoCellAnchor>
  <xdr:twoCellAnchor>
    <xdr:from>
      <xdr:col>16</xdr:col>
      <xdr:colOff>440268</xdr:colOff>
      <xdr:row>205</xdr:row>
      <xdr:rowOff>101600</xdr:rowOff>
    </xdr:from>
    <xdr:to>
      <xdr:col>18</xdr:col>
      <xdr:colOff>304801</xdr:colOff>
      <xdr:row>207</xdr:row>
      <xdr:rowOff>186267</xdr:rowOff>
    </xdr:to>
    <xdr:sp macro="" textlink="">
      <xdr:nvSpPr>
        <xdr:cNvPr id="127" name="TextBox 126">
          <a:extLst>
            <a:ext uri="{FF2B5EF4-FFF2-40B4-BE49-F238E27FC236}">
              <a16:creationId xmlns:a16="http://schemas.microsoft.com/office/drawing/2014/main" id="{D977F700-D6F0-B44C-BED4-750A70B43B25}"/>
            </a:ext>
          </a:extLst>
        </xdr:cNvPr>
        <xdr:cNvSpPr txBox="1"/>
      </xdr:nvSpPr>
      <xdr:spPr>
        <a:xfrm>
          <a:off x="13716001" y="41757600"/>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500" b="1" i="0">
              <a:solidFill>
                <a:srgbClr val="EEE8C6"/>
              </a:solidFill>
              <a:latin typeface="Montserrat ExtraBold" pitchFamily="2" charset="77"/>
            </a:rPr>
            <a:t>Rating</a:t>
          </a:r>
        </a:p>
      </xdr:txBody>
    </xdr:sp>
    <xdr:clientData/>
  </xdr:twoCellAnchor>
  <xdr:twoCellAnchor>
    <xdr:from>
      <xdr:col>16</xdr:col>
      <xdr:colOff>423334</xdr:colOff>
      <xdr:row>208</xdr:row>
      <xdr:rowOff>186266</xdr:rowOff>
    </xdr:from>
    <xdr:to>
      <xdr:col>18</xdr:col>
      <xdr:colOff>287867</xdr:colOff>
      <xdr:row>211</xdr:row>
      <xdr:rowOff>67733</xdr:rowOff>
    </xdr:to>
    <xdr:sp macro="" textlink="Pivot!AI12">
      <xdr:nvSpPr>
        <xdr:cNvPr id="130" name="TextBox 129">
          <a:extLst>
            <a:ext uri="{FF2B5EF4-FFF2-40B4-BE49-F238E27FC236}">
              <a16:creationId xmlns:a16="http://schemas.microsoft.com/office/drawing/2014/main" id="{0908D137-2074-0841-95BF-70176179861D}"/>
            </a:ext>
          </a:extLst>
        </xdr:cNvPr>
        <xdr:cNvSpPr txBox="1"/>
      </xdr:nvSpPr>
      <xdr:spPr>
        <a:xfrm>
          <a:off x="13699067" y="42451866"/>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386BFFF-5246-6F48-A5ED-43B4C5357380}" type="TxLink">
            <a:rPr lang="en-US" sz="3000" b="1" i="0" u="none" strike="noStrike">
              <a:solidFill>
                <a:srgbClr val="2C6837"/>
              </a:solidFill>
              <a:latin typeface="Montserrat ExtraBold" pitchFamily="2" charset="77"/>
              <a:cs typeface="Calibri"/>
            </a:rPr>
            <a:pPr algn="ctr"/>
            <a:t>4,7</a:t>
          </a:fld>
          <a:endParaRPr lang="en-US" sz="3000" b="1" i="0">
            <a:solidFill>
              <a:srgbClr val="2C6837"/>
            </a:solidFill>
            <a:latin typeface="Montserrat ExtraBold" pitchFamily="2" charset="77"/>
          </a:endParaRPr>
        </a:p>
      </xdr:txBody>
    </xdr:sp>
    <xdr:clientData/>
  </xdr:twoCellAnchor>
  <xdr:twoCellAnchor>
    <xdr:from>
      <xdr:col>16</xdr:col>
      <xdr:colOff>0</xdr:colOff>
      <xdr:row>212</xdr:row>
      <xdr:rowOff>101600</xdr:rowOff>
    </xdr:from>
    <xdr:to>
      <xdr:col>19</xdr:col>
      <xdr:colOff>50799</xdr:colOff>
      <xdr:row>217</xdr:row>
      <xdr:rowOff>16933</xdr:rowOff>
    </xdr:to>
    <xdr:sp macro="" textlink="">
      <xdr:nvSpPr>
        <xdr:cNvPr id="132" name="TextBox 131">
          <a:extLst>
            <a:ext uri="{FF2B5EF4-FFF2-40B4-BE49-F238E27FC236}">
              <a16:creationId xmlns:a16="http://schemas.microsoft.com/office/drawing/2014/main" id="{23E908D6-8316-434C-997D-6102B67AF8BE}"/>
            </a:ext>
          </a:extLst>
        </xdr:cNvPr>
        <xdr:cNvSpPr txBox="1"/>
      </xdr:nvSpPr>
      <xdr:spPr>
        <a:xfrm>
          <a:off x="13275733" y="43180000"/>
          <a:ext cx="2539999" cy="9313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500" b="1" i="0">
              <a:solidFill>
                <a:srgbClr val="EEE8C6"/>
              </a:solidFill>
              <a:latin typeface="Montserrat ExtraBold" pitchFamily="2" charset="77"/>
            </a:rPr>
            <a:t>Number</a:t>
          </a:r>
          <a:r>
            <a:rPr lang="en-US" sz="2500" b="1" i="0" baseline="0">
              <a:solidFill>
                <a:srgbClr val="EEE8C6"/>
              </a:solidFill>
              <a:latin typeface="Montserrat ExtraBold" pitchFamily="2" charset="77"/>
            </a:rPr>
            <a:t> of reviews</a:t>
          </a:r>
          <a:endParaRPr lang="en-US" sz="2500" b="1" i="0">
            <a:solidFill>
              <a:srgbClr val="EEE8C6"/>
            </a:solidFill>
            <a:latin typeface="Montserrat ExtraBold" pitchFamily="2" charset="77"/>
          </a:endParaRPr>
        </a:p>
      </xdr:txBody>
    </xdr:sp>
    <xdr:clientData/>
  </xdr:twoCellAnchor>
  <xdr:twoCellAnchor>
    <xdr:from>
      <xdr:col>16</xdr:col>
      <xdr:colOff>423333</xdr:colOff>
      <xdr:row>217</xdr:row>
      <xdr:rowOff>16933</xdr:rowOff>
    </xdr:from>
    <xdr:to>
      <xdr:col>18</xdr:col>
      <xdr:colOff>287866</xdr:colOff>
      <xdr:row>219</xdr:row>
      <xdr:rowOff>101600</xdr:rowOff>
    </xdr:to>
    <xdr:sp macro="" textlink="Pivot!AJ12">
      <xdr:nvSpPr>
        <xdr:cNvPr id="133" name="TextBox 132">
          <a:extLst>
            <a:ext uri="{FF2B5EF4-FFF2-40B4-BE49-F238E27FC236}">
              <a16:creationId xmlns:a16="http://schemas.microsoft.com/office/drawing/2014/main" id="{258CDAF4-AE1B-9F4C-9A40-1E75A7385F4F}"/>
            </a:ext>
          </a:extLst>
        </xdr:cNvPr>
        <xdr:cNvSpPr txBox="1"/>
      </xdr:nvSpPr>
      <xdr:spPr>
        <a:xfrm>
          <a:off x="13699066" y="44111333"/>
          <a:ext cx="1524000" cy="491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868B48AE-8E36-4545-A92F-26C598BCA1C7}" type="TxLink">
            <a:rPr lang="en-US" sz="3000" b="1" i="0" u="none" strike="noStrike">
              <a:solidFill>
                <a:srgbClr val="2C6837"/>
              </a:solidFill>
              <a:latin typeface="Montserrat ExtraBold" pitchFamily="2" charset="77"/>
              <a:cs typeface="Calibri"/>
            </a:rPr>
            <a:pPr algn="ctr"/>
            <a:t>13</a:t>
          </a:fld>
          <a:endParaRPr lang="en-US" sz="3000" b="1" i="0">
            <a:solidFill>
              <a:srgbClr val="2C6837"/>
            </a:solidFill>
            <a:latin typeface="Montserrat ExtraBold" pitchFamily="2" charset="77"/>
          </a:endParaRPr>
        </a:p>
      </xdr:txBody>
    </xdr:sp>
    <xdr:clientData/>
  </xdr:twoCellAnchor>
  <xdr:twoCellAnchor editAs="oneCell">
    <xdr:from>
      <xdr:col>3</xdr:col>
      <xdr:colOff>474133</xdr:colOff>
      <xdr:row>196</xdr:row>
      <xdr:rowOff>16933</xdr:rowOff>
    </xdr:from>
    <xdr:to>
      <xdr:col>11</xdr:col>
      <xdr:colOff>512232</xdr:colOff>
      <xdr:row>218</xdr:row>
      <xdr:rowOff>55033</xdr:rowOff>
    </xdr:to>
    <xdr:pic>
      <xdr:nvPicPr>
        <xdr:cNvPr id="134" name="Picture 133">
          <a:extLst>
            <a:ext uri="{FF2B5EF4-FFF2-40B4-BE49-F238E27FC236}">
              <a16:creationId xmlns:a16="http://schemas.microsoft.com/office/drawing/2014/main" id="{65C23A52-9259-FE42-A9E1-ECEC08A9BF2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963333" y="39844133"/>
          <a:ext cx="6675966" cy="4508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10</xdr:col>
      <xdr:colOff>412750</xdr:colOff>
      <xdr:row>10</xdr:row>
      <xdr:rowOff>107950</xdr:rowOff>
    </xdr:from>
    <xdr:to>
      <xdr:col>15</xdr:col>
      <xdr:colOff>222250</xdr:colOff>
      <xdr:row>24</xdr:row>
      <xdr:rowOff>6350</xdr:rowOff>
    </xdr:to>
    <xdr:graphicFrame macro="">
      <xdr:nvGraphicFramePr>
        <xdr:cNvPr id="2" name="Chart 1">
          <a:extLst>
            <a:ext uri="{FF2B5EF4-FFF2-40B4-BE49-F238E27FC236}">
              <a16:creationId xmlns:a16="http://schemas.microsoft.com/office/drawing/2014/main" id="{B55314F0-800A-C84F-B302-034751B5BB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495300</xdr:colOff>
      <xdr:row>12</xdr:row>
      <xdr:rowOff>82550</xdr:rowOff>
    </xdr:from>
    <xdr:to>
      <xdr:col>21</xdr:col>
      <xdr:colOff>114300</xdr:colOff>
      <xdr:row>25</xdr:row>
      <xdr:rowOff>184150</xdr:rowOff>
    </xdr:to>
    <xdr:graphicFrame macro="">
      <xdr:nvGraphicFramePr>
        <xdr:cNvPr id="8" name="Chart 7">
          <a:extLst>
            <a:ext uri="{FF2B5EF4-FFF2-40B4-BE49-F238E27FC236}">
              <a16:creationId xmlns:a16="http://schemas.microsoft.com/office/drawing/2014/main" id="{5A7C695E-1874-104A-9F82-D1D4D8F8FBA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21</xdr:col>
      <xdr:colOff>292100</xdr:colOff>
      <xdr:row>9</xdr:row>
      <xdr:rowOff>44450</xdr:rowOff>
    </xdr:from>
    <xdr:to>
      <xdr:col>26</xdr:col>
      <xdr:colOff>736600</xdr:colOff>
      <xdr:row>22</xdr:row>
      <xdr:rowOff>146050</xdr:rowOff>
    </xdr:to>
    <xdr:graphicFrame macro="">
      <xdr:nvGraphicFramePr>
        <xdr:cNvPr id="9" name="Chart 8">
          <a:extLst>
            <a:ext uri="{FF2B5EF4-FFF2-40B4-BE49-F238E27FC236}">
              <a16:creationId xmlns:a16="http://schemas.microsoft.com/office/drawing/2014/main" id="{2ED39AB2-E791-224B-A399-16A17B120F4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486316</xdr:colOff>
      <xdr:row>27</xdr:row>
      <xdr:rowOff>22303</xdr:rowOff>
    </xdr:from>
    <xdr:to>
      <xdr:col>9</xdr:col>
      <xdr:colOff>876609</xdr:colOff>
      <xdr:row>39</xdr:row>
      <xdr:rowOff>163552</xdr:rowOff>
    </xdr:to>
    <xdr:graphicFrame macro="">
      <xdr:nvGraphicFramePr>
        <xdr:cNvPr id="11" name="Chart 10">
          <a:extLst>
            <a:ext uri="{FF2B5EF4-FFF2-40B4-BE49-F238E27FC236}">
              <a16:creationId xmlns:a16="http://schemas.microsoft.com/office/drawing/2014/main" id="{B76673B6-A768-034A-91A7-C75E840495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4</xdr:col>
      <xdr:colOff>675309</xdr:colOff>
      <xdr:row>20</xdr:row>
      <xdr:rowOff>14357</xdr:rowOff>
    </xdr:from>
    <xdr:to>
      <xdr:col>8</xdr:col>
      <xdr:colOff>702366</xdr:colOff>
      <xdr:row>26</xdr:row>
      <xdr:rowOff>92765</xdr:rowOff>
    </xdr:to>
    <mc:AlternateContent xmlns:mc="http://schemas.openxmlformats.org/markup-compatibility/2006" xmlns:tsle="http://schemas.microsoft.com/office/drawing/2012/timeslicer">
      <mc:Choice Requires="tsle">
        <xdr:graphicFrame macro="">
          <xdr:nvGraphicFramePr>
            <xdr:cNvPr id="6" name="Review Date 1">
              <a:extLst>
                <a:ext uri="{FF2B5EF4-FFF2-40B4-BE49-F238E27FC236}">
                  <a16:creationId xmlns:a16="http://schemas.microsoft.com/office/drawing/2014/main" id="{7CC275A1-4D8B-454A-ABEE-F944D872ECD8}"/>
                </a:ext>
              </a:extLst>
            </xdr:cNvPr>
            <xdr:cNvGraphicFramePr/>
          </xdr:nvGraphicFramePr>
          <xdr:xfrm>
            <a:off x="0" y="0"/>
            <a:ext cx="0" cy="0"/>
          </xdr:xfrm>
          <a:graphic>
            <a:graphicData uri="http://schemas.microsoft.com/office/drawing/2012/timeslicer">
              <tsle:timeslicer name="Review Date 1"/>
            </a:graphicData>
          </a:graphic>
        </xdr:graphicFrame>
      </mc:Choice>
      <mc:Fallback xmlns="">
        <xdr:sp macro="" textlink="">
          <xdr:nvSpPr>
            <xdr:cNvPr id="0" name=""/>
            <xdr:cNvSpPr>
              <a:spLocks noTextEdit="1"/>
            </xdr:cNvSpPr>
          </xdr:nvSpPr>
          <xdr:spPr>
            <a:xfrm>
              <a:off x="4996070" y="4155661"/>
              <a:ext cx="3340100" cy="13208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9</xdr:col>
      <xdr:colOff>554935</xdr:colOff>
      <xdr:row>15</xdr:row>
      <xdr:rowOff>196022</xdr:rowOff>
    </xdr:from>
    <xdr:to>
      <xdr:col>10</xdr:col>
      <xdr:colOff>1389822</xdr:colOff>
      <xdr:row>28</xdr:row>
      <xdr:rowOff>123546</xdr:rowOff>
    </xdr:to>
    <mc:AlternateContent xmlns:mc="http://schemas.openxmlformats.org/markup-compatibility/2006" xmlns:a14="http://schemas.microsoft.com/office/drawing/2010/main">
      <mc:Choice Requires="a14">
        <xdr:graphicFrame macro="">
          <xdr:nvGraphicFramePr>
            <xdr:cNvPr id="10" name="Vehicle year">
              <a:extLst>
                <a:ext uri="{FF2B5EF4-FFF2-40B4-BE49-F238E27FC236}">
                  <a16:creationId xmlns:a16="http://schemas.microsoft.com/office/drawing/2014/main" id="{A4C5375A-1257-CD4D-AF4D-71B6C975F440}"/>
                </a:ext>
              </a:extLst>
            </xdr:cNvPr>
            <xdr:cNvGraphicFramePr/>
          </xdr:nvGraphicFramePr>
          <xdr:xfrm>
            <a:off x="0" y="0"/>
            <a:ext cx="0" cy="0"/>
          </xdr:xfrm>
          <a:graphic>
            <a:graphicData uri="http://schemas.microsoft.com/office/drawing/2010/slicer">
              <sle:slicer xmlns:sle="http://schemas.microsoft.com/office/drawing/2010/slicer" name="Vehicle year"/>
            </a:graphicData>
          </a:graphic>
        </xdr:graphicFrame>
      </mc:Choice>
      <mc:Fallback xmlns="">
        <xdr:sp macro="" textlink="">
          <xdr:nvSpPr>
            <xdr:cNvPr id="0" name=""/>
            <xdr:cNvSpPr>
              <a:spLocks noTextEdit="1"/>
            </xdr:cNvSpPr>
          </xdr:nvSpPr>
          <xdr:spPr>
            <a:xfrm>
              <a:off x="9017000" y="3302000"/>
              <a:ext cx="1828800" cy="2619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167861</xdr:colOff>
      <xdr:row>27</xdr:row>
      <xdr:rowOff>2209</xdr:rowOff>
    </xdr:from>
    <xdr:to>
      <xdr:col>13</xdr:col>
      <xdr:colOff>340139</xdr:colOff>
      <xdr:row>39</xdr:row>
      <xdr:rowOff>136799</xdr:rowOff>
    </xdr:to>
    <mc:AlternateContent xmlns:mc="http://schemas.openxmlformats.org/markup-compatibility/2006" xmlns:a14="http://schemas.microsoft.com/office/drawing/2010/main">
      <mc:Choice Requires="a14">
        <xdr:graphicFrame macro="">
          <xdr:nvGraphicFramePr>
            <xdr:cNvPr id="12" name="Rating">
              <a:extLst>
                <a:ext uri="{FF2B5EF4-FFF2-40B4-BE49-F238E27FC236}">
                  <a16:creationId xmlns:a16="http://schemas.microsoft.com/office/drawing/2014/main" id="{0EACBEEC-0AD4-6D43-B9A8-EB2092D88BF5}"/>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mlns="">
        <xdr:sp macro="" textlink="">
          <xdr:nvSpPr>
            <xdr:cNvPr id="0" name=""/>
            <xdr:cNvSpPr>
              <a:spLocks noTextEdit="1"/>
            </xdr:cNvSpPr>
          </xdr:nvSpPr>
          <xdr:spPr>
            <a:xfrm>
              <a:off x="11087100" y="5592970"/>
              <a:ext cx="1828800" cy="2619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28713</xdr:colOff>
      <xdr:row>15</xdr:row>
      <xdr:rowOff>78962</xdr:rowOff>
    </xdr:from>
    <xdr:to>
      <xdr:col>34</xdr:col>
      <xdr:colOff>656535</xdr:colOff>
      <xdr:row>28</xdr:row>
      <xdr:rowOff>6486</xdr:rowOff>
    </xdr:to>
    <mc:AlternateContent xmlns:mc="http://schemas.openxmlformats.org/markup-compatibility/2006" xmlns:a14="http://schemas.microsoft.com/office/drawing/2010/main">
      <mc:Choice Requires="a14">
        <xdr:graphicFrame macro="">
          <xdr:nvGraphicFramePr>
            <xdr:cNvPr id="3" name="Vehicle Title 1">
              <a:extLst>
                <a:ext uri="{FF2B5EF4-FFF2-40B4-BE49-F238E27FC236}">
                  <a16:creationId xmlns:a16="http://schemas.microsoft.com/office/drawing/2014/main" id="{2419ACF0-8679-554D-B974-589D036A1323}"/>
                </a:ext>
              </a:extLst>
            </xdr:cNvPr>
            <xdr:cNvGraphicFramePr/>
          </xdr:nvGraphicFramePr>
          <xdr:xfrm>
            <a:off x="0" y="0"/>
            <a:ext cx="0" cy="0"/>
          </xdr:xfrm>
          <a:graphic>
            <a:graphicData uri="http://schemas.microsoft.com/office/drawing/2010/slicer">
              <sle:slicer xmlns:sle="http://schemas.microsoft.com/office/drawing/2010/slicer" name="Vehicle Title 1"/>
            </a:graphicData>
          </a:graphic>
        </xdr:graphicFrame>
      </mc:Choice>
      <mc:Fallback xmlns="">
        <xdr:sp macro="" textlink="">
          <xdr:nvSpPr>
            <xdr:cNvPr id="0" name=""/>
            <xdr:cNvSpPr>
              <a:spLocks noTextEdit="1"/>
            </xdr:cNvSpPr>
          </xdr:nvSpPr>
          <xdr:spPr>
            <a:xfrm>
              <a:off x="35547300" y="3184940"/>
              <a:ext cx="1828800" cy="2619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186.577462384259" createdVersion="7" refreshedVersion="7" minRefreshableVersion="3" recordCount="1018" xr:uid="{732FA6F1-D3EB-D448-A3E5-46AF0ECF7BB2}">
  <cacheSource type="worksheet">
    <worksheetSource name="Table2"/>
  </cacheSource>
  <cacheFields count="9">
    <cacheField name="Review Number" numFmtId="1">
      <sharedItems containsSemiMixedTypes="0" containsString="0" containsNumber="1" containsInteger="1" minValue="0" maxValue="1830"/>
    </cacheField>
    <cacheField name="Review Date" numFmtId="165">
      <sharedItems containsSemiMixedTypes="0" containsNonDate="0" containsDate="1" containsString="0" minDate="2002-03-03T22:53:00" maxDate="2018-12-08T19:11:00" count="945">
        <d v="2017-02-01T05:28:00"/>
        <d v="2018-02-01T00:00:00"/>
        <d v="2010-04-01T01:59:00"/>
        <d v="2017-04-01T12:47:00"/>
        <d v="2017-05-01T04:25:00"/>
        <d v="2017-08-01T02:09:00"/>
        <d v="2017-11-01T10:15:00"/>
        <d v="2011-12-01T13:06:00"/>
        <d v="2017-12-01T08:26:00"/>
        <d v="2010-07-25T00:00:00"/>
        <d v="2002-03-26T00:00:00"/>
        <d v="2014-04-30T00:00:00"/>
        <d v="2004-12-13T00:00:00"/>
        <d v="2005-02-18T00:00:00"/>
        <d v="2005-07-13T00:00:00"/>
        <d v="2005-09-21T00:00:00"/>
        <d v="2005-10-14T00:00:00"/>
        <d v="2006-03-24T00:00:00"/>
        <d v="2006-03-29T00:00:00"/>
        <d v="2006-04-29T00:00:00"/>
        <d v="2006-05-15T00:00:00"/>
        <d v="2016-05-02T13:43:00"/>
        <d v="2017-08-02T06:35:00"/>
        <d v="2009-10-02T13:23:00"/>
        <d v="2016-10-02T19:31:00"/>
        <d v="2006-08-25T00:00:00"/>
        <d v="2006-11-27T00:00:00"/>
        <d v="2007-04-13T00:00:00"/>
        <d v="2007-07-14T00:00:00"/>
        <d v="2007-12-31T00:00:00"/>
        <d v="2008-01-13T00:00:00"/>
        <d v="2008-02-24T00:00:00"/>
        <d v="2008-02-27T00:00:00"/>
        <d v="2008-03-17T00:00:00"/>
        <d v="2018-08-16T00:00:00"/>
        <d v="2008-09-16T00:00:00"/>
        <d v="2009-02-15T00:00:00"/>
        <d v="2010-02-03T14:07:00"/>
        <d v="2018-03-03T07:03:00"/>
        <d v="2017-06-03T04:33:00"/>
        <d v="2016-09-03T18:16:00"/>
        <d v="2009-08-17T00:00:00"/>
        <d v="2009-09-13T00:00:00"/>
        <d v="2009-09-18T00:00:00"/>
        <d v="2009-12-16T00:00:00"/>
        <d v="2009-12-27T00:00:00"/>
        <d v="2010-01-13T00:00:00"/>
        <d v="2010-01-21T00:00:00"/>
        <d v="2010-01-28T00:00:00"/>
        <d v="2008-02-04T15:43:00"/>
        <d v="2008-05-04T11:54:00"/>
        <d v="2016-06-04T19:41:00"/>
        <d v="2011-08-04T17:51:00"/>
        <d v="2010-02-16T00:00:00"/>
        <d v="2010-02-19T00:00:00"/>
        <d v="2010-02-20T00:00:00"/>
        <d v="2010-03-22T00:00:00"/>
        <d v="2010-03-28T00:00:00"/>
        <d v="2010-04-13T00:00:00"/>
        <d v="2010-04-14T00:00:00"/>
        <d v="2010-04-24T00:00:00"/>
        <d v="2010-04-25T00:00:00"/>
        <d v="2005-01-05T11:29:00"/>
        <d v="2004-05-05T00:00:00"/>
        <d v="2015-07-05T15:40:00"/>
        <d v="2018-09-05T10:46:00"/>
        <d v="2017-12-05T14:22:00"/>
        <d v="2010-05-17T00:00:00"/>
        <d v="2010-05-18T00:00:00"/>
        <d v="2010-05-22T00:00:00"/>
        <d v="2010-05-26T00:00:00"/>
        <d v="2010-05-29T00:00:00"/>
        <d v="2010-06-26T00:00:00"/>
        <d v="2010-07-20T00:00:00"/>
        <d v="2010-07-24T00:00:00"/>
        <d v="2010-07-27T00:00:00"/>
        <d v="2010-08-22T00:00:00"/>
        <d v="2010-09-28T00:00:00"/>
        <d v="2010-10-16T00:00:00"/>
        <d v="2010-10-19T00:00:00"/>
        <d v="2010-10-25T00:00:00"/>
        <d v="2010-10-26T00:00:00"/>
        <d v="2013-01-06T14:20:00"/>
        <d v="2016-02-06T12:28:00"/>
        <d v="2018-02-06T13:30:00"/>
        <d v="2008-04-06T12:30:00"/>
        <d v="2008-05-06T12:05:00"/>
        <d v="2008-10-06T04:40:00"/>
        <d v="2010-10-29T00:00:00"/>
        <d v="2010-11-16T00:00:00"/>
        <d v="2010-11-19T00:00:00"/>
        <d v="2011-03-13T00:00:00"/>
        <d v="2011-03-16T00:00:00"/>
        <d v="2011-04-24T00:00:00"/>
        <d v="2008-02-07T11:42:00"/>
        <d v="2018-04-07T12:47:00"/>
        <d v="2010-06-07T18:51:00"/>
        <d v="2015-07-07T10:52:00"/>
        <d v="2005-08-07T18:42:00"/>
        <d v="2017-09-07T01:42:00"/>
        <d v="2011-07-20T00:00:00"/>
        <d v="2011-08-17T00:00:00"/>
        <d v="2011-10-17T00:00:00"/>
        <d v="2011-12-20T00:00:00"/>
        <d v="2012-01-27T00:00:00"/>
        <d v="2012-01-28T00:00:00"/>
        <d v="2012-02-15T00:00:00"/>
        <d v="2012-02-18T00:00:00"/>
        <d v="2012-02-19T00:00:00"/>
        <d v="2012-03-26T00:00:00"/>
        <d v="2002-03-27T00:00:00"/>
        <d v="2002-03-30T00:00:00"/>
        <d v="2009-03-08T12:12:00"/>
        <d v="2014-05-08T12:32:00"/>
        <d v="2009-07-08T16:24:00"/>
        <d v="2006-09-08T08:41:00"/>
        <d v="2006-10-08T12:07:00"/>
        <d v="2014-11-08T11:35:00"/>
        <d v="2002-04-13T00:00:00"/>
        <d v="2012-04-19T00:00:00"/>
        <d v="2012-04-20T00:00:00"/>
        <d v="2002-05-28T00:00:00"/>
        <d v="2012-06-29T00:00:00"/>
        <d v="2012-09-18T00:00:00"/>
        <d v="2012-09-29T00:00:00"/>
        <d v="2012-12-20T00:00:00"/>
        <d v="2015-01-09T22:19:00"/>
        <d v="2011-03-09T14:20:00"/>
        <d v="2015-06-09T03:11:00"/>
        <d v="2004-07-09T00:00:00"/>
        <d v="2013-07-09T10:52:00"/>
        <d v="2012-08-09T16:09:00"/>
        <d v="2017-12-09T19:53:00"/>
        <d v="2013-01-24T00:00:00"/>
        <d v="2013-02-24T00:00:00"/>
        <d v="2013-03-15T00:00:00"/>
        <d v="2013-04-21T00:00:00"/>
        <d v="2013-04-30T00:00:00"/>
        <d v="2016-01-10T05:23:00"/>
        <d v="2017-01-10T21:30:00"/>
        <d v="2007-04-10T11:55:00"/>
        <d v="2016-04-10T14:23:00"/>
        <d v="2017-04-10T18:13:00"/>
        <d v="2017-05-10T11:58:00"/>
        <d v="2006-08-10T16:48:00"/>
        <d v="2015-11-10T14:17:00"/>
        <d v="2017-12-10T02:26:00"/>
        <d v="2003-05-15T00:00:00"/>
        <d v="2013-10-29T00:00:00"/>
        <d v="2013-11-16T00:00:00"/>
        <d v="2003-12-20T00:00:00"/>
        <d v="2014-01-17T00:00:00"/>
        <d v="2014-01-19T00:00:00"/>
        <d v="2014-02-20T00:00:00"/>
        <d v="2014-05-24T00:00:00"/>
        <d v="2004-08-16T00:00:00"/>
        <d v="2009-04-11T18:28:00"/>
        <d v="2010-06-11T00:00:00"/>
        <d v="2011-06-11T14:32:00"/>
        <d v="2016-06-11T19:57:00"/>
        <d v="2017-07-11T09:37:00"/>
        <d v="2010-11-11T00:00:00"/>
        <d v="2017-11-11T14:29:00"/>
        <d v="2004-10-25T00:00:00"/>
        <d v="2014-12-18T00:00:00"/>
        <d v="2004-12-31T00:00:00"/>
        <d v="2005-01-29T00:00:00"/>
        <d v="2005-02-13T00:00:00"/>
        <d v="2005-02-14T00:00:00"/>
        <d v="2015-01-12T19:44:00"/>
        <d v="2011-04-12T06:18:00"/>
        <d v="2015-04-12T11:56:00"/>
        <d v="2015-07-12T16:06:00"/>
        <d v="2004-08-12T19:04:00"/>
        <d v="2010-08-12T00:00:00"/>
        <d v="2005-02-15T00:00:00"/>
        <d v="2005-02-21T00:00:00"/>
        <d v="2005-02-28T00:00:00"/>
        <d v="2005-03-20T00:00:00"/>
        <d v="2005-03-25T00:00:00"/>
        <d v="2005-04-26T00:00:00"/>
        <d v="2005-05-22T00:00:00"/>
        <d v="2005-05-24T00:00:00"/>
        <d v="2005-06-14T00:00:00"/>
        <d v="2005-06-17T00:00:00"/>
        <d v="2005-06-24T00:00:00"/>
        <d v="2007-06-01T08:05:00"/>
        <d v="2009-09-01T19:24:00"/>
        <d v="2009-11-01T12:09:00"/>
        <d v="2008-12-01T06:03:00"/>
        <d v="2005-06-26T00:00:00"/>
        <d v="2005-06-29T00:00:00"/>
        <d v="2005-07-14T00:00:00"/>
        <d v="2015-07-16T00:00:00"/>
        <d v="2005-07-20T00:00:00"/>
        <d v="2005-07-21T00:00:00"/>
        <d v="2010-02-02T21:17:00"/>
        <d v="2012-05-02T20:50:00"/>
        <d v="2007-06-02T18:46:00"/>
        <d v="2011-08-02T12:28:00"/>
        <d v="2005-09-02T13:19:00"/>
        <d v="2005-07-28T00:00:00"/>
        <d v="2005-07-30T00:00:00"/>
        <d v="2015-07-30T00:00:00"/>
        <d v="2005-08-15T00:00:00"/>
        <d v="2015-08-25T00:00:00"/>
        <d v="2005-08-26T00:00:00"/>
        <d v="2015-08-30T00:00:00"/>
        <d v="2006-02-03T01:02:00"/>
        <d v="2009-04-03T12:29:00"/>
        <d v="2006-06-03T16:05:00"/>
        <d v="2002-11-03T23:37:00"/>
        <d v="2015-09-18T00:00:00"/>
        <d v="2005-09-19T00:00:00"/>
        <d v="2005-09-22T00:00:00"/>
        <d v="2005-09-23T00:00:00"/>
        <d v="2005-10-18T00:00:00"/>
        <d v="2005-10-26T00:00:00"/>
        <d v="2005-10-30T00:00:00"/>
        <d v="2005-11-16T00:00:00"/>
        <d v="2005-11-21T00:00:00"/>
        <d v="2015-11-22T00:00:00"/>
        <d v="2005-11-22T00:00:00"/>
        <d v="2005-11-27T00:00:00"/>
        <d v="2006-03-04T12:37:00"/>
        <d v="2009-05-04T14:23:00"/>
        <d v="2010-06-04T11:59:00"/>
        <d v="2009-11-04T18:13:00"/>
        <d v="2007-12-04T20:07:00"/>
        <d v="2005-11-30T00:00:00"/>
        <d v="2005-12-13T00:00:00"/>
        <d v="2005-12-14T00:00:00"/>
        <d v="2005-12-16T00:00:00"/>
        <d v="2005-12-17T00:00:00"/>
        <d v="2005-12-18T00:00:00"/>
        <d v="2005-12-20T00:00:00"/>
        <d v="2007-01-05T03:34:00"/>
        <d v="2006-03-05T19:56:00"/>
        <d v="2007-03-05T14:29:00"/>
        <d v="2008-05-05T10:30:00"/>
        <d v="2008-05-05T13:08:00"/>
        <d v="2007-06-05T14:10:00"/>
        <d v="2008-09-05T09:58:00"/>
        <d v="2008-11-05T21:57:00"/>
        <d v="2009-11-05T20:46:00"/>
        <d v="2015-12-20T00:00:00"/>
        <d v="2005-12-24T00:00:00"/>
        <d v="2015-12-24T00:00:00"/>
        <d v="2005-12-25T00:00:00"/>
        <d v="2005-12-26T00:00:00"/>
        <d v="2005-12-27T00:00:00"/>
        <d v="2010-01-06T10:23:00"/>
        <d v="2005-02-06T22:16:00"/>
        <d v="2012-02-06T07:56:00"/>
        <d v="2005-03-06T14:39:00"/>
        <d v="2007-03-06T17:55:00"/>
        <d v="2009-05-06T14:47:00"/>
        <d v="2007-07-06T13:04:00"/>
        <d v="2008-07-06T05:59:00"/>
        <d v="2009-11-06T19:52:00"/>
        <d v="2006-01-13T00:00:00"/>
        <d v="2006-01-14T00:00:00"/>
        <d v="2006-01-18T00:00:00"/>
        <d v="2006-01-23T00:00:00"/>
        <d v="2006-01-24T00:00:00"/>
        <d v="2006-01-25T00:00:00"/>
        <d v="2016-01-27T00:00:00"/>
        <d v="2006-01-28T00:00:00"/>
        <d v="2006-01-31T00:00:00"/>
        <d v="2008-02-07T11:23:00"/>
        <d v="2006-04-07T15:20:00"/>
        <d v="2010-04-07T15:42:00"/>
        <d v="2005-06-07T15:18:00"/>
        <d v="2006-06-07T21:32:00"/>
        <d v="2010-06-07T18:46:00"/>
        <d v="2006-08-07T10:10:00"/>
        <d v="2010-08-07T15:18:00"/>
        <d v="2007-09-07T16:14:00"/>
        <d v="2016-02-13T00:00:00"/>
        <d v="2006-02-13T00:00:00"/>
        <d v="2006-02-17T00:00:00"/>
        <d v="2006-02-20T00:00:00"/>
        <d v="2008-03-08T18:47:00"/>
        <d v="2008-06-08T16:02:00"/>
        <d v="2006-10-08T06:45:00"/>
        <d v="2006-10-08T10:18:00"/>
        <d v="2007-10-08T10:52:00"/>
        <d v="2006-02-21T00:00:00"/>
        <d v="2016-02-22T00:00:00"/>
        <d v="2016-02-23T00:00:00"/>
        <d v="2006-03-13T00:00:00"/>
        <d v="2006-03-14T00:00:00"/>
        <d v="2006-08-09T09:48:00"/>
        <d v="2007-09-09T01:48:00"/>
        <d v="2016-03-17T00:00:00"/>
        <d v="2006-03-20T00:00:00"/>
        <d v="2016-03-20T00:00:00"/>
        <d v="2006-03-21T00:00:00"/>
        <d v="2016-03-22T00:00:00"/>
        <d v="2006-03-23T00:00:00"/>
        <d v="2005-01-10T15:29:00"/>
        <d v="2011-01-10T18:38:00"/>
        <d v="2006-02-10T07:03:00"/>
        <d v="2005-04-10T16:08:00"/>
        <d v="2009-05-10T19:26:00"/>
        <d v="2005-10-10T10:15:00"/>
        <d v="2008-11-10T13:18:00"/>
        <d v="2010-12-10T00:00:00"/>
        <d v="2016-03-24T00:00:00"/>
        <d v="2006-03-28T00:00:00"/>
        <d v="2006-04-13T00:00:00"/>
        <d v="2016-04-15T00:00:00"/>
        <d v="2006-04-21T00:00:00"/>
        <d v="2006-04-24T00:00:00"/>
        <d v="2006-01-11T21:12:00"/>
        <d v="2006-03-11T09:19:00"/>
        <d v="2007-04-11T06:52:00"/>
        <d v="2006-05-14T00:00:00"/>
        <d v="2006-05-16T00:00:00"/>
        <d v="2006-05-18T00:00:00"/>
        <d v="2016-05-25T00:00:00"/>
        <d v="2006-05-26T00:00:00"/>
        <d v="2006-06-14T00:00:00"/>
        <d v="2005-04-12T22:21:00"/>
        <d v="2009-07-12T18:34:00"/>
        <d v="2006-06-16T00:00:00"/>
        <d v="2006-06-19T00:00:00"/>
        <d v="2006-06-21T00:00:00"/>
        <d v="2006-06-26T00:00:00"/>
        <d v="2006-06-29T00:00:00"/>
        <d v="2006-07-14T00:00:00"/>
        <d v="2006-07-21T00:00:00"/>
        <d v="2006-07-22T00:00:00"/>
        <d v="2016-07-23T00:00:00"/>
        <d v="2006-07-23T00:00:00"/>
        <d v="2006-03-01T17:35:00"/>
        <d v="2008-07-01T17:41:00"/>
        <d v="2007-08-01T04:42:00"/>
        <d v="2006-07-26T00:00:00"/>
        <d v="2006-07-27T00:00:00"/>
        <d v="2006-04-02T15:11:00"/>
        <d v="2007-04-02T15:20:00"/>
        <d v="2005-05-02T17:20:00"/>
        <d v="2012-05-02T20:13:00"/>
        <d v="2008-07-02T19:42:00"/>
        <d v="2010-07-02T01:03:00"/>
        <d v="2005-12-02T03:21:00"/>
        <d v="2006-07-28T00:00:00"/>
        <d v="2006-08-16T00:00:00"/>
        <d v="2006-08-18T00:00:00"/>
        <d v="2016-08-21T00:00:00"/>
        <d v="2010-04-03T18:46:00"/>
        <d v="2010-08-03T10:53:00"/>
        <d v="2016-08-24T00:00:00"/>
        <d v="2006-08-26T00:00:00"/>
        <d v="2006-08-27T00:00:00"/>
        <d v="2006-08-30T00:00:00"/>
        <d v="2015-08-04T13:54:00"/>
        <d v="2006-09-18T00:00:00"/>
        <d v="2006-09-26T00:00:00"/>
        <d v="2006-09-28T00:00:00"/>
        <d v="2006-09-30T00:00:00"/>
        <d v="2006-10-14T00:00:00"/>
        <d v="2006-10-15T00:00:00"/>
        <d v="2008-03-05T08:36:00"/>
        <d v="2008-04-05T09:33:00"/>
        <d v="2010-04-05T10:16:00"/>
        <d v="2010-08-05T11:48:00"/>
        <d v="2008-11-05T18:32:00"/>
        <d v="2010-11-05T20:55:00"/>
        <d v="2006-10-16T00:00:00"/>
        <d v="2006-10-17T00:00:00"/>
        <d v="2006-01-06T15:56:00"/>
        <d v="2008-04-06T11:28:00"/>
        <d v="2012-04-06T16:05:00"/>
        <d v="2007-05-06T13:25:00"/>
        <d v="2005-10-06T16:11:00"/>
        <d v="2010-08-07T15:11:00"/>
        <d v="2006-11-07T22:54:00"/>
        <d v="2006-10-22T00:00:00"/>
        <d v="2006-10-24T00:00:00"/>
        <d v="2016-10-24T00:00:00"/>
        <d v="2016-10-26T00:00:00"/>
        <d v="2006-11-16T00:00:00"/>
        <d v="2006-11-21T00:00:00"/>
        <d v="2013-02-08T06:16:00"/>
        <d v="2006-09-08T10:10:00"/>
        <d v="2005-10-08T21:17:00"/>
        <d v="2008-11-08T19:23:00"/>
        <d v="2006-11-23T00:00:00"/>
        <d v="2006-11-25T00:00:00"/>
        <d v="2006-11-28T00:00:00"/>
        <d v="2006-11-29T00:00:00"/>
        <d v="2006-02-09T00:47:00"/>
        <d v="2010-02-09T00:00:00"/>
        <d v="2009-03-09T07:52:00"/>
        <d v="2007-04-09T18:32:00"/>
        <d v="2006-12-17T00:00:00"/>
        <d v="2006-12-22T00:00:00"/>
        <d v="2006-12-27T00:00:00"/>
        <d v="2006-12-29T00:00:00"/>
        <d v="2009-06-10T11:43:00"/>
        <d v="2009-06-10T13:39:00"/>
        <d v="2009-08-10T13:29:00"/>
        <d v="2007-01-16T00:00:00"/>
        <d v="2007-01-17T00:00:00"/>
        <d v="2007-01-20T00:00:00"/>
        <d v="2007-01-21T00:00:00"/>
        <d v="2005-02-11T00:32:00"/>
        <d v="2009-05-11T05:18:00"/>
        <d v="2007-01-23T00:00:00"/>
        <d v="2007-01-28T00:00:00"/>
        <d v="2007-01-29T00:00:00"/>
        <d v="2007-02-18T00:00:00"/>
        <d v="2007-02-20T00:00:00"/>
        <d v="2007-02-25T00:00:00"/>
        <d v="2007-03-14T00:00:00"/>
        <d v="2007-05-12T22:38:00"/>
        <d v="2007-03-29T00:00:00"/>
        <d v="2007-03-30T00:00:00"/>
        <d v="2007-04-14T00:00:00"/>
        <d v="2007-04-16T00:00:00"/>
        <d v="2017-04-24T00:00:00"/>
        <d v="2007-09-01T16:42:00"/>
        <d v="2007-04-26T00:00:00"/>
        <d v="2007-04-27T00:00:00"/>
        <d v="2007-04-30T00:00:00"/>
        <d v="2010-02-02T14:34:00"/>
        <d v="2008-04-02T06:59:00"/>
        <d v="2010-06-02T13:08:00"/>
        <d v="2010-10-02T07:29:00"/>
        <d v="2007-05-14T00:00:00"/>
        <d v="2007-05-19T00:00:00"/>
        <d v="2007-05-20T00:00:00"/>
        <d v="2007-05-21T00:00:00"/>
        <d v="2010-02-03T21:28:00"/>
        <d v="2010-12-03T21:56:00"/>
        <d v="2007-05-22T00:00:00"/>
        <d v="2017-05-24T00:00:00"/>
        <d v="2007-01-04T19:38:00"/>
        <d v="2014-02-04T10:18:00"/>
        <d v="2009-08-04T10:47:00"/>
        <d v="2007-05-25T00:00:00"/>
        <d v="2017-05-31T00:00:00"/>
        <d v="2007-06-13T00:00:00"/>
        <d v="2007-06-15T00:00:00"/>
        <d v="2006-02-05T11:42:00"/>
        <d v="2009-03-05T18:29:00"/>
        <d v="2007-06-20T00:00:00"/>
        <d v="2007-07-15T00:00:00"/>
        <d v="2007-07-17T00:00:00"/>
        <d v="2014-01-06T07:59:00"/>
        <d v="2005-02-06T12:18:00"/>
        <d v="2005-10-06T12:43:00"/>
        <d v="2007-07-18T00:00:00"/>
        <d v="2007-07-19T00:00:00"/>
        <d v="2008-01-07T21:17:00"/>
        <d v="2005-02-07T10:23:00"/>
        <d v="2009-02-07T09:35:00"/>
        <d v="2008-07-07T09:22:00"/>
        <d v="2009-12-07T22:01:00"/>
        <d v="2007-07-24T00:00:00"/>
        <d v="2017-07-25T00:00:00"/>
        <d v="2007-08-13T00:00:00"/>
        <d v="2007-08-14T00:00:00"/>
        <d v="2010-10-08T13:05:00"/>
        <d v="2008-12-08T20:26:00"/>
        <d v="2007-08-18T00:00:00"/>
        <d v="2008-07-09T11:40:00"/>
        <d v="2011-08-09T18:32:00"/>
        <d v="2007-08-22T00:00:00"/>
        <d v="2007-08-24T00:00:00"/>
        <d v="2007-08-28T00:00:00"/>
        <d v="2007-09-18T00:00:00"/>
        <d v="2007-09-24T00:00:00"/>
        <d v="2005-02-10T13:14:00"/>
        <d v="2011-02-10T11:59:00"/>
        <d v="2007-03-10T10:07:00"/>
        <d v="2013-11-10T14:19:00"/>
        <d v="2007-09-28T00:00:00"/>
        <d v="2007-10-17T00:00:00"/>
        <d v="2007-10-18T00:00:00"/>
        <d v="2007-10-22T00:00:00"/>
        <d v="2006-12-11T01:41:00"/>
        <d v="2017-10-28T00:00:00"/>
        <d v="2007-11-16T00:00:00"/>
        <d v="2010-04-12T00:00:00"/>
        <d v="2006-06-12T10:58:00"/>
        <d v="2009-12-12T03:13:00"/>
        <d v="2007-11-23T00:00:00"/>
        <d v="2007-11-24T00:00:00"/>
        <d v="2007-12-14T00:00:00"/>
        <d v="2006-02-02T19:00:00"/>
        <d v="2008-08-02T21:12:00"/>
        <d v="2007-12-16T00:00:00"/>
        <d v="2007-12-19T00:00:00"/>
        <d v="2007-06-03T09:48:00"/>
        <d v="2010-10-03T00:35:00"/>
        <d v="2007-12-27T00:00:00"/>
        <d v="2007-12-30T00:00:00"/>
        <d v="2008-01-17T00:00:00"/>
        <d v="2002-04-04T00:00:00"/>
        <d v="2008-06-04T10:16:00"/>
        <d v="2006-10-04T17:48:00"/>
        <d v="2006-11-04T17:47:00"/>
        <d v="2018-01-20T00:00:00"/>
        <d v="2008-01-27T00:00:00"/>
        <d v="2008-02-15T00:00:00"/>
        <d v="2008-02-18T00:00:00"/>
        <d v="2006-03-06T17:25:00"/>
        <d v="2009-04-06T18:53:00"/>
        <d v="2008-02-19T00:00:00"/>
        <d v="2008-02-25T00:00:00"/>
        <d v="2008-03-14T00:00:00"/>
        <d v="2008-03-15T00:00:00"/>
        <d v="2008-03-25T00:00:00"/>
        <d v="2008-03-26T00:00:00"/>
        <d v="2008-03-27T00:00:00"/>
        <d v="2008-03-31T00:00:00"/>
        <d v="2008-04-13T00:00:00"/>
        <d v="2008-04-16T00:00:00"/>
        <d v="2008-04-18T00:00:00"/>
        <d v="2008-04-19T00:00:00"/>
        <d v="2008-04-20T00:00:00"/>
        <d v="2010-05-10T00:00:00"/>
        <d v="2005-07-10T12:58:00"/>
        <d v="2007-07-10T18:25:00"/>
        <d v="2007-12-10T17:54:00"/>
        <d v="2009-12-10T08:00:00"/>
        <d v="2008-04-21T00:00:00"/>
        <d v="2008-04-22T00:00:00"/>
        <d v="2008-04-28T00:00:00"/>
        <d v="2008-04-29T00:00:00"/>
        <d v="2014-12-11T11:52:00"/>
        <d v="2008-05-15T00:00:00"/>
        <d v="2008-05-17T00:00:00"/>
        <d v="2008-05-18T00:00:00"/>
        <d v="2013-05-01T17:57:00"/>
        <d v="2008-05-19T00:00:00"/>
        <d v="2008-05-21T00:00:00"/>
        <d v="2008-05-23T00:00:00"/>
        <d v="2018-05-26T00:00:00"/>
        <d v="2016-07-02T20:31:00"/>
        <d v="2016-10-02T17:03:00"/>
        <d v="2009-12-02T17:10:00"/>
        <d v="2008-05-29T00:00:00"/>
        <d v="2008-05-31T00:00:00"/>
        <d v="2008-06-13T00:00:00"/>
        <d v="2006-06-03T19:23:00"/>
        <d v="2018-07-03T16:50:00"/>
        <d v="2009-08-03T15:11:00"/>
        <d v="2016-09-03T20:52:00"/>
        <d v="2008-06-21T00:00:00"/>
        <d v="2008-06-24T00:00:00"/>
        <d v="2008-06-28T00:00:00"/>
        <d v="2008-06-29T00:00:00"/>
        <d v="2018-07-17T00:00:00"/>
        <d v="2018-07-19T00:00:00"/>
        <d v="2007-09-04T20:18:00"/>
        <d v="2013-12-04T21:24:00"/>
        <d v="2008-07-23T00:00:00"/>
        <d v="2008-07-24T00:00:00"/>
        <d v="2008-07-30T00:00:00"/>
        <d v="2008-08-19T00:00:00"/>
        <d v="2010-07-05T19:38:00"/>
        <d v="2017-12-05T10:20:00"/>
        <d v="2008-08-22T00:00:00"/>
        <d v="2008-08-24T00:00:00"/>
        <d v="2008-08-27T00:00:00"/>
        <d v="2008-08-29T00:00:00"/>
        <d v="2007-08-06T18:01:00"/>
        <d v="2018-11-06T14:46:00"/>
        <d v="2011-05-07T14:44:00"/>
        <d v="2018-08-31T00:00:00"/>
        <d v="2018-03-08T11:28:00"/>
        <d v="2005-04-08T00:33:00"/>
        <d v="2010-05-08T20:42:00"/>
        <d v="2016-08-08T02:04:00"/>
        <d v="2008-09-14T00:00:00"/>
        <d v="2008-09-15T00:00:00"/>
        <d v="2008-09-21T00:00:00"/>
        <d v="2008-09-24T00:00:00"/>
        <d v="2008-10-16T00:00:00"/>
        <d v="2008-10-18T00:00:00"/>
        <d v="2018-02-09T03:29:00"/>
        <d v="2014-03-09T19:45:00"/>
        <d v="2015-06-09T08:16:00"/>
        <d v="2015-12-09T00:25:00"/>
        <d v="2008-10-21T00:00:00"/>
        <d v="2008-10-24T00:00:00"/>
        <d v="2008-10-29T00:00:00"/>
        <d v="2008-11-14T00:00:00"/>
        <d v="2008-11-23T00:00:00"/>
        <d v="2008-03-10T18:58:00"/>
        <d v="2015-03-10T05:23:00"/>
        <d v="2017-08-10T09:05:00"/>
        <d v="2008-11-24T00:00:00"/>
        <d v="2015-05-11T22:02:00"/>
        <d v="2007-06-11T19:05:00"/>
        <d v="2015-06-11T10:44:00"/>
        <d v="2006-07-11T11:52:00"/>
        <d v="2015-10-11T18:28:00"/>
        <d v="2008-11-25T00:00:00"/>
        <d v="2016-04-12T17:56:00"/>
        <d v="2006-07-12T17:10:00"/>
        <d v="2015-11-12T08:25:00"/>
        <d v="2008-11-28T00:00:00"/>
        <d v="2008-12-14T00:00:00"/>
        <d v="2008-12-15T00:00:00"/>
        <d v="2008-12-25T00:00:00"/>
        <d v="2008-12-28T00:00:00"/>
        <d v="2009-01-15T00:00:00"/>
        <d v="2009-01-16T00:00:00"/>
        <d v="2009-01-17T00:00:00"/>
        <d v="2009-01-23T00:00:00"/>
        <d v="2007-11-01T13:14:00"/>
        <d v="2010-12-01T02:55:00"/>
        <d v="2009-01-24T00:00:00"/>
        <d v="2010-02-02T07:22:00"/>
        <d v="2009-01-25T00:00:00"/>
        <d v="2010-03-03T11:02:00"/>
        <d v="2010-10-03T19:00:00"/>
        <d v="2009-01-29T00:00:00"/>
        <d v="2009-02-16T00:00:00"/>
        <d v="2009-02-17T00:00:00"/>
        <d v="2008-10-07T12:05:00"/>
        <d v="2009-02-22T00:00:00"/>
        <d v="2009-02-24T00:00:00"/>
        <d v="2009-02-28T00:00:00"/>
        <d v="2007-02-08T19:58:00"/>
        <d v="2009-02-08T18:17:00"/>
        <d v="2008-07-08T08:23:00"/>
        <d v="2008-07-08T17:07:00"/>
        <d v="2009-10-08T13:29:00"/>
        <d v="2006-11-08T15:03:00"/>
        <d v="2009-03-18T00:00:00"/>
        <d v="2010-07-09T00:00:00"/>
        <d v="2009-03-25T00:00:00"/>
        <d v="2009-03-26T00:00:00"/>
        <d v="2009-03-28T00:00:00"/>
        <d v="2009-03-31T00:00:00"/>
        <d v="2009-04-23T00:00:00"/>
        <d v="2009-04-24T00:00:00"/>
        <d v="2008-08-01T17:22:00"/>
        <d v="2009-04-25T00:00:00"/>
        <d v="2009-04-27T00:00:00"/>
        <d v="2010-03-02T12:57:00"/>
        <d v="2011-11-02T19:17:00"/>
        <d v="2009-05-25T00:00:00"/>
        <d v="2009-05-26T00:00:00"/>
        <d v="2009-05-29T00:00:00"/>
        <d v="2009-05-30T00:00:00"/>
        <d v="2009-06-17T00:00:00"/>
        <d v="2010-02-04T21:34:00"/>
        <d v="2009-06-04T21:28:00"/>
        <d v="2010-08-04T07:36:00"/>
        <d v="2009-09-05T11:19:00"/>
        <d v="2009-06-24T00:00:00"/>
        <d v="2011-02-06T10:04:00"/>
        <d v="2008-10-06T07:01:00"/>
        <d v="2009-06-26T00:00:00"/>
        <d v="2013-02-07T06:59:00"/>
        <d v="2009-06-29T00:00:00"/>
        <d v="2009-06-30T00:00:00"/>
        <d v="2009-07-13T00:00:00"/>
        <d v="2009-07-16T00:00:00"/>
        <d v="2009-07-20T00:00:00"/>
        <d v="2009-07-21T00:00:00"/>
        <d v="2009-08-19T00:00:00"/>
        <d v="2009-08-21T00:00:00"/>
        <d v="2010-11-10T00:00:00"/>
        <d v="2006-01-11T12:00:00"/>
        <d v="2009-08-23T00:00:00"/>
        <d v="2009-08-25T00:00:00"/>
        <d v="2009-09-14T00:00:00"/>
        <d v="2009-09-16T00:00:00"/>
        <d v="2008-11-01T13:02:00"/>
        <d v="2010-11-01T13:35:00"/>
        <d v="2009-09-22T00:00:00"/>
        <d v="2002-03-03T22:53:00"/>
        <d v="2007-11-03T15:39:00"/>
        <d v="2009-09-25T00:00:00"/>
        <d v="2009-09-27T00:00:00"/>
        <d v="2010-09-04T10:19:00"/>
        <d v="2007-02-05T09:36:00"/>
        <d v="2010-08-05T16:34:00"/>
        <d v="2008-01-06T20:07:00"/>
        <d v="2006-01-08T12:08:00"/>
        <d v="2006-02-08T12:09:00"/>
        <d v="2009-09-29T00:00:00"/>
        <d v="2011-09-09T06:53:00"/>
        <d v="2009-09-30T00:00:00"/>
        <d v="2006-01-11T10:26:00"/>
        <d v="2009-10-14T00:00:00"/>
        <d v="2009-10-16T00:00:00"/>
        <d v="2008-09-01T05:46:00"/>
        <d v="2009-10-26T00:00:00"/>
        <d v="2009-11-16T00:00:00"/>
        <d v="2009-11-17T00:00:00"/>
        <d v="2009-11-20T00:00:00"/>
        <d v="2009-11-28T00:00:00"/>
        <d v="2008-08-05T05:50:00"/>
        <d v="2009-12-14T00:00:00"/>
        <d v="2009-12-15T00:00:00"/>
        <d v="2009-08-07T19:23:00"/>
        <d v="2014-11-07T20:09:00"/>
        <d v="2010-06-08T13:53:00"/>
        <d v="2010-10-08T12:42:00"/>
        <d v="2009-12-18T00:00:00"/>
        <d v="2009-12-20T00:00:00"/>
        <d v="2010-05-09T00:00:00"/>
        <d v="2011-10-10T13:21:00"/>
        <d v="2005-11-10T00:17:00"/>
        <d v="2008-09-12T16:26:00"/>
        <d v="2009-12-28T00:00:00"/>
        <d v="2018-01-01T06:10:00"/>
        <d v="2018-10-01T13:57:00"/>
        <d v="2009-12-29T00:00:00"/>
        <d v="2009-12-31T00:00:00"/>
        <d v="2010-01-23T00:00:00"/>
        <d v="2010-01-26T00:00:00"/>
        <d v="2010-04-15T00:00:00"/>
        <d v="2010-04-17T00:00:00"/>
        <d v="2016-01-04T19:18:00"/>
        <d v="2008-12-04T08:26:00"/>
        <d v="2010-04-21T00:00:00"/>
        <d v="2009-05-05T19:22:00"/>
        <d v="2012-05-05T14:50:00"/>
        <d v="2008-07-05T12:16:00"/>
        <d v="2010-04-23T00:00:00"/>
        <d v="2010-05-28T00:00:00"/>
        <d v="2010-06-23T00:00:00"/>
        <d v="2010-07-13T00:00:00"/>
        <d v="2002-07-06T00:00:00"/>
        <d v="2018-12-06T06:25:00"/>
        <d v="2010-07-18T00:00:00"/>
        <d v="2010-08-20T00:00:00"/>
        <d v="2015-04-08T20:23:00"/>
        <d v="2006-09-08T06:09:00"/>
        <d v="2017-09-08T11:18:00"/>
        <d v="2010-08-27T00:00:00"/>
        <d v="2010-10-22T00:00:00"/>
        <d v="2010-10-27T00:00:00"/>
        <d v="2016-01-09T15:59:00"/>
        <d v="2016-09-09T10:37:00"/>
        <d v="2006-11-09T09:54:00"/>
        <d v="2015-01-10T16:13:00"/>
        <d v="2010-11-18T00:00:00"/>
        <d v="2010-12-13T00:00:00"/>
        <d v="2011-01-22T00:00:00"/>
        <d v="2011-02-15T00:00:00"/>
        <d v="2015-01-12T20:02:00"/>
        <d v="2013-05-12T11:01:00"/>
        <d v="2007-10-01T13:45:00"/>
        <d v="2011-02-18T00:00:00"/>
        <d v="2011-02-24T00:00:00"/>
        <d v="2008-02-02T12:31:00"/>
        <d v="2008-05-02T18:43:00"/>
        <d v="2011-02-26T00:00:00"/>
        <d v="2007-07-03T15:35:00"/>
        <d v="2011-03-17T00:00:00"/>
        <d v="2011-04-29T00:00:00"/>
        <d v="2011-06-05T13:36:00"/>
        <d v="2011-05-25T00:00:00"/>
        <d v="2011-09-15T00:00:00"/>
        <d v="2011-09-18T00:00:00"/>
        <d v="2011-12-31T00:00:00"/>
        <d v="2008-02-07T05:56:00"/>
        <d v="2010-02-07T22:39:00"/>
        <d v="2008-10-07T20:40:00"/>
        <d v="2012-01-16T00:00:00"/>
        <d v="2012-03-25T00:00:00"/>
        <d v="2012-07-19T00:00:00"/>
        <d v="2013-03-31T00:00:00"/>
        <d v="2013-04-22T00:00:00"/>
        <d v="2013-07-20T00:00:00"/>
        <d v="2009-01-10T09:02:00"/>
        <d v="2013-10-20T00:00:00"/>
        <d v="2013-11-15T00:00:00"/>
        <d v="2013-12-30T00:00:00"/>
        <d v="2006-06-11T18:14:00"/>
        <d v="2008-12-11T13:23:00"/>
        <d v="2011-07-12T20:00:00"/>
        <d v="2006-01-01T10:38:00"/>
        <d v="2014-01-22T00:00:00"/>
        <d v="2014-02-22T00:00:00"/>
        <d v="2014-05-21T00:00:00"/>
        <d v="2014-08-15T00:00:00"/>
        <d v="2014-10-13T00:00:00"/>
        <d v="2014-10-21T00:00:00"/>
        <d v="2014-11-28T00:00:00"/>
        <d v="2010-02-05T14:24:00"/>
        <d v="2015-08-22T00:00:00"/>
        <d v="2015-09-24T00:00:00"/>
        <d v="2010-07-06T15:15:00"/>
        <d v="2015-10-17T00:00:00"/>
        <d v="2013-04-07T09:25:00"/>
        <d v="2008-08-07T09:50:00"/>
        <d v="2008-11-07T08:52:00"/>
        <d v="2010-09-09T00:00:00"/>
        <d v="2015-10-19T00:00:00"/>
        <d v="2015-10-22T00:00:00"/>
        <d v="2015-10-30T00:00:00"/>
        <d v="2015-11-14T00:00:00"/>
        <d v="2015-11-27T00:00:00"/>
        <d v="2010-07-02T07:58:00"/>
        <d v="2016-02-14T00:00:00"/>
        <d v="2009-06-03T10:51:00"/>
        <d v="2009-12-03T13:42:00"/>
        <d v="2010-01-04T06:46:00"/>
        <d v="2010-05-04T22:23:00"/>
        <d v="2010-02-05T17:56:00"/>
        <d v="2006-05-05T10:21:00"/>
        <d v="2016-02-28T00:00:00"/>
        <d v="2016-02-29T00:00:00"/>
        <d v="2016-03-14T00:00:00"/>
        <d v="2016-04-23T00:00:00"/>
        <d v="2016-05-16T00:00:00"/>
        <d v="2016-05-22T00:00:00"/>
        <d v="2005-11-10T18:13:00"/>
        <d v="2016-05-23T00:00:00"/>
        <d v="2014-05-12T04:49:00"/>
        <d v="2016-05-30T00:00:00"/>
        <d v="2007-03-01T07:36:00"/>
        <d v="2016-07-13T00:00:00"/>
        <d v="2008-02-02T19:36:00"/>
        <d v="2010-10-02T22:36:00"/>
        <d v="2016-07-26T00:00:00"/>
        <d v="2013-08-03T16:46:00"/>
        <d v="2008-06-05T12:43:00"/>
        <d v="2016-08-14T00:00:00"/>
        <d v="2016-08-17T00:00:00"/>
        <d v="2016-08-26T00:00:00"/>
        <d v="2016-08-27T00:00:00"/>
        <d v="2016-08-30T00:00:00"/>
        <d v="2016-09-20T00:00:00"/>
        <d v="2016-09-25T00:00:00"/>
        <d v="2016-09-26T00:00:00"/>
        <d v="2007-07-01T06:17:00"/>
        <d v="2016-11-19T00:00:00"/>
        <d v="2016-11-29T00:00:00"/>
        <d v="2016-06-02T07:18:00"/>
        <d v="2016-12-21T00:00:00"/>
        <d v="2002-05-03T16:02:00"/>
        <d v="2017-01-20T00:00:00"/>
        <d v="2017-08-04T07:38:00"/>
        <d v="2017-02-14T00:00:00"/>
        <d v="2017-03-16T00:00:00"/>
        <d v="2017-04-15T00:00:00"/>
        <d v="2018-08-06T12:46:00"/>
        <d v="2010-10-06T11:44:00"/>
        <d v="2017-04-20T00:00:00"/>
        <d v="2018-08-08T17:22:00"/>
        <d v="2018-12-08T19:11:00"/>
        <d v="2017-04-29T00:00:00"/>
        <d v="2017-06-15T00:00:00"/>
        <d v="2016-09-09T08:18:00"/>
        <d v="2013-12-09T11:35:00"/>
        <d v="2017-06-27T00:00:00"/>
        <d v="2017-07-31T00:00:00"/>
        <d v="2017-08-29T00:00:00"/>
        <d v="2017-09-17T00:00:00"/>
        <d v="2016-01-11T10:56:00"/>
        <d v="2006-07-11T09:39:00"/>
        <d v="2017-09-19T00:00:00"/>
        <d v="2017-09-20T00:00:00"/>
        <d v="2017-09-24T00:00:00"/>
        <d v="2016-04-12T00:06:00"/>
        <d v="2016-06-12T18:35:00"/>
        <d v="2017-10-24T00:00:00"/>
        <d v="2007-06-02T04:13:00"/>
        <d v="2012-02-03T08:54:00"/>
        <d v="2009-06-03T07:54:00"/>
        <d v="2017-11-24T00:00:00"/>
        <d v="2017-12-13T00:00:00"/>
        <d v="2009-08-05T19:08:00"/>
        <d v="2017-12-14T00:00:00"/>
        <d v="2010-09-06T07:15:00"/>
        <d v="2018-01-13T00:00:00"/>
        <d v="2009-05-08T09:07:00"/>
        <d v="2018-01-15T00:00:00"/>
        <d v="2018-01-17T00:00:00"/>
        <d v="2010-09-03T12:55:00"/>
        <d v="2018-01-18T00:00:00"/>
        <d v="2018-01-22T00:00:00"/>
        <d v="2009-09-07T17:33:00"/>
        <d v="2018-02-13T00:00:00"/>
        <d v="2010-11-08T22:11:00"/>
        <d v="2007-04-09T07:15:00"/>
        <d v="2018-02-17T00:00:00"/>
        <d v="2010-03-05T11:56:00"/>
        <d v="2005-07-06T16:24:00"/>
        <d v="2018-02-22T00:00:00"/>
        <d v="2018-02-25T00:00:00"/>
        <d v="2018-03-24T00:00:00"/>
        <d v="2008-08-12T15:20:00"/>
        <d v="2010-01-01T21:41:00"/>
        <d v="2005-11-03T08:58:00"/>
        <d v="2002-08-04T00:00:00"/>
        <d v="2018-04-20T00:00:00"/>
        <d v="2009-01-01T09:20:00"/>
        <d v="2018-06-01T22:14:00"/>
        <d v="2018-08-01T09:30:00"/>
        <d v="2017-11-01T12:16:00"/>
        <d v="2018-04-25T00:00:00"/>
        <d v="2005-05-02T10:38:00"/>
        <d v="2018-05-15T00:00:00"/>
        <d v="2018-05-16T00:00:00"/>
        <d v="2018-01-03T09:50:00"/>
        <d v="2016-02-03T21:14:00"/>
        <d v="2016-04-03T09:44:00"/>
        <d v="2016-09-03T06:46:00"/>
        <d v="2016-04-04T14:40:00"/>
        <d v="2018-09-04T17:28:00"/>
        <d v="2016-12-04T09:55:00"/>
        <d v="2018-05-20T00:00:00"/>
        <d v="2018-05-23T00:00:00"/>
        <d v="2006-01-06T07:40:00"/>
        <d v="2010-04-06T08:45:00"/>
        <d v="2018-05-06T15:13:00"/>
        <d v="2017-09-06T12:56:00"/>
        <d v="2018-05-28T00:00:00"/>
        <d v="2018-05-30T00:00:00"/>
        <d v="2018-10-07T11:56:00"/>
        <d v="2018-06-23T00:00:00"/>
        <d v="2018-07-14T00:00:00"/>
        <d v="2018-07-18T00:00:00"/>
        <d v="2018-07-31T00:00:00"/>
        <d v="2018-08-13T00:00:00"/>
        <d v="2015-02-08T14:15:00"/>
        <d v="2015-06-08T09:29:00"/>
        <d v="2018-08-14T00:00:00"/>
        <d v="2018-08-15T00:00:00"/>
        <d v="2015-02-09T18:43:00"/>
        <d v="2018-03-09T09:03:00"/>
        <d v="2016-11-09T14:05:00"/>
        <d v="2018-08-21T00:00:00"/>
        <d v="2009-08-13T00:00:00"/>
        <d v="2016-08-10T19:50:00"/>
        <d v="2009-10-13T00:00:00"/>
        <d v="2009-10-25T00:00:00"/>
        <d v="2015-03-11T08:39:00"/>
        <d v="2011-06-12T14:41:00"/>
        <d v="2017-09-12T12:38:00"/>
        <d v="2009-11-23T00:00:00"/>
      </sharedItems>
    </cacheField>
    <cacheField name="Author Name" numFmtId="49">
      <sharedItems/>
    </cacheField>
    <cacheField name="Vehicle Title" numFmtId="0">
      <sharedItems count="188">
        <s v="2013 Land Rover Range Rover Sport SUV Luxury 4dr SUV 4WD (5.0L 8cyl 6A)"/>
        <s v="2018 Land Rover Range Rover Velar SUV R-Dynamic SE 4dr SUV AWD (2.0 4cyl Turbo 8A)"/>
        <s v="2009 Land Rover LR2 SUV HSE 4dr SUV AWD (3.2L 6cyl 6A)"/>
        <s v="2011 Land Rover Range Rover Sport SUV Supercharged 4dr SUV 4WD (5.0L 8cyl S/C 6A)"/>
        <s v="2011 Land Rover LR2 SUV 4dr SUV AWD (3.2L 6cyl 6A)"/>
        <s v="2014 Land Rover Range Rover Evoque SUV Pure Premium 2dr SUV AWD (2.0L 4cyl Turbo 9A)"/>
        <s v="2015 Land Rover LR2 SUV HSE 4dr SUV AWD (2.0L 4cyl Turbo 6A)"/>
        <s v="2011 Land Rover LR4 SUV V8 4dr SUV 4WD (5.0L 8cyl 6A)"/>
        <s v="2007 Land Rover Range Rover SUV HSE 4dr SUV 4WD (4.4L 8cyl 6A)"/>
        <s v="2009 Land Rover Discovery SUV SD 4dr SUV AWD"/>
        <s v="2008 Land Rover Discovery SUV LSE 4dr SUV AWD"/>
        <s v="2009 Land Rover Range Rover SUV 4.6 HSE 4dr SUV AWD"/>
        <s v="2009 Land Rover Discovery SUV Series II 4dr SUV AWD"/>
        <s v="2008 Land Rover Range Rover SUV 50th Anniversary 4dr SUV AWD"/>
        <s v="2007 Land Rover Range Rover SUV 4.6 HSE 4dr SUV AWD"/>
        <s v="2008 Land Rover Range Rover SUV 4.0 SE 4dr SUV AWD"/>
        <s v="2009 Land Rover Range Rover SUV 4.0 SE 4dr SUV AWD"/>
        <s v="2015 Land Rover Range Rover SUV 4dr SUV 4WD (3.0L 6cyl S/C 8A)"/>
        <s v="2006 Land Rover Range Rover SUV HSE 4dr SUV 4WD (4.4L 8cyl 6A)"/>
        <s v="2009 Land Rover LR3 SUV V8 4dr SUV 4WD (4.4L 8cyl 6A)"/>
        <s v="2016 Land Rover Discovery Sport SUV HSE LUX 4dr SUV AWD (2.0L 4cyl Turbo 9A)"/>
        <s v="2008 Land Rover Discovery SUV LE 4dr SUV AWD"/>
        <s v="2007 Land Rover Discovery SUV SD 4dr SUV AWD"/>
        <s v="2007 Land Rover Range Rover SUV 4.0 SE 4dr SUV AWD"/>
        <s v="2007 Land Rover Defender SUV 90 2dr SUV 4WD w/Soft Top"/>
        <s v="2007 Land Rover Discovery SUV SE 4dr SUV AWD"/>
        <s v="2010 Land Rover LR4 SUV V8 4dr SUV 4WD (5.0L 8cyl 6A)"/>
        <s v="2017 Land Rover Range Rover Evoque SUV SE Premium 4dr SUV AWD (2.0L 4cyl Turbo 9A)"/>
        <s v="2015 Land Rover Range Rover Sport SUV Supercharged 4dr SUV 4WD (5.0L 8cyl S/C 8A)"/>
        <s v="2004 Land Rover Discovery SUV SE 4WD 4dr SUV (4.6L 8cyl 4A)"/>
        <s v="2010 Land Rover Discovery Series II SUV 4dr SUV AWD"/>
        <s v="2003 Land Rover Range Rover SUV HSE 4WD 4dr SUV (4.4L 8cyl 5A)"/>
        <s v="2008 Land Rover Range Rover Sport SUV Supercharged 4dr SUV 4WD (4.2L 8cyl S/C 6A)"/>
        <s v="2008 Land Rover LR3 SUV V8 HSE 4dr SUV 4WD (4.4L 8cyl 6A)"/>
        <s v="2008 Land Rover Range Rover SUV Supercharged 4dr SUV 4WD (4.2L 8cyl S/C 6A)"/>
        <s v="2013 Land Rover Range Rover Evoque SUV Pure Premium 4dr SUV AWD (2.0L 4cyl Turbo 6A)"/>
        <s v="2007 Land Rover LR3 SUV V6 SE 4dr SUV 4WD (4.0L 6cyl 6A)"/>
        <s v="2008 Land Rover LR2 SUV SE 4dr SUV AWD (3.2L 6cyl 6A)"/>
        <s v="2004 Land Rover Discovery SUV HSE 4WD 4dr SUV (4.6L 8cyl 4A)"/>
        <s v="2001 Land Rover Discovery Series II SUV SE 4WD 4dr SUV (4.0L 8cyl 4A)"/>
        <s v="2002 Land Rover Discovery Series II SUV SE 4WD 4dr SUV (4.0L 8cyl 4A)"/>
        <s v="2008 Land Rover LR3 SUV V8 SE 4dr SUV 4WD (4.4L 8cyl 6A)"/>
        <s v="2004 Land Rover Range Rover SUV HSE 4WD 4dr SUV (4.4L 8cyl 5A)"/>
        <s v="2004 Land Rover Freelander SUV HSE 4dr AWD SUV (2.5L 6cyl 5A)"/>
        <s v="2015 Land Rover Discovery Sport SUV HSE 4dr SUV AWD (2.0L 4cyl Turbo 9A)"/>
        <s v="2008 Land Rover Range Rover Sport SUV HSE 4dr SUV 4WD (4.4L 8cyl 6A)"/>
        <s v="2004 Land Rover Freelander SUV SE3 2dr AWD SUV (2.5L 6cyl 5A)"/>
        <s v="2003 Land Rover Freelander SUV SE 4dr AWD SUV (2.5L 6cyl 5A)"/>
        <s v="2005 Land Rover Freelander SUV SE3 2dr AWD SUV (2.5L 6cyl 5A)"/>
        <s v="2007 Land Rover Range Rover Sport SUV HSE 4dr SUV 4WD (4.4L 8cyl 6A)"/>
        <s v="2006 Land Rover LR3 SUV SE 4dr SUV 4WD (4.4L 8cyl 6A)"/>
        <s v="2008 Land Rover LR2 SUV HSE 4dr SUV AWD (3.2L 6cyl 6A)"/>
        <s v="2005 Land Rover Range Rover SUV HSE 4WD 4dr SUV (4.4L 8cyl 5A)"/>
        <s v="2002 Land Rover Freelander SUV SE 4dr AWD SUV (2.5L 6cyl 5A)"/>
        <s v="2003 Land Rover Freelander SUV SE3 2dr AWD SUV (2.5L 6cyl 5A)"/>
        <s v="2016 Land Rover Discovery Sport SUV HSE 4dr SUV AWD (2.0L 4cyl Turbo 9A)"/>
        <s v="2018 Land Rover Range Rover Velar SUV R-Dynamic HSE 4dr SUV AWD (3.0L 6cyl S/C 8A)"/>
        <s v="2003 Land Rover Discovery SUV SE 4WD 4dr SUV (4.6L 8cyl 4A)"/>
        <s v="2004 Land Rover Freelander SUV SE 4dr AWD SUV (2.5L 6cyl 5A)"/>
        <s v="2008 Land Rover Range Rover SUV HSE 4dr SUV 4WD (4.4L 8cyl 6A)"/>
        <s v="2015 Land Rover Range Rover Sport SUV SE 4dr SUV 4WD (3.0L 6cyl S/C 8A)"/>
        <s v="2010 Land Rover LR2 SUV HSE 4dr SUV AWD (3.2L 6cyl 6A)"/>
        <s v="2015 Land Rover LR4 SUV HSE 4dr SUV 4WD (3.0L 6cyl S/C 8A)"/>
        <s v="2003 Land Rover Discovery SUV HSE 4WD 4dr SUV (4.6L 8cyl 4A)"/>
        <s v="2005 Land Rover LR3 SUV SE 4WD 4dr SUV (4.4L 8cyl 6A)"/>
        <s v="2005 Land Rover Freelander SUV SE 4dr AWD SUV (2.5L 6cyl 5A)"/>
        <s v="2010 Land Rover Range Rover SUV 4.6 HSE 4dr SUV AWD"/>
        <s v="2001 Land Rover Discovery Series II SUV LE 4WD 4dr SUV (4.0L 8cyl 4A)"/>
        <s v="2013 Land Rover Range Rover Evoque SUV Pure 4dr SUV AWD (2.0L 4cyl Turbo 6A)"/>
        <s v="2001 Land Rover Range Rover SUV 4.6 SE 4WD 4dr SUV (4.6L 8cyl 4A)"/>
        <s v="2006 Land Rover Range Rover Sport SUV HSE 4dr SUV 4WD (4.4L 8cyl 6A)"/>
        <s v="2002 Land Rover Discovery Series II SUV SD 4WD 4dr SUV (4.0L 8cyl 4A)"/>
        <s v="2002 Land Rover Freelander SUV S 4dr AWD SUV (2.5L 6cyl 5A)"/>
        <s v="2015 Land Rover LR4 SUV HSE LUX 4dr SUV 4WD (3.0L 6cyl S/C 8A)"/>
        <s v="2000 Land Rover Discovery Series II SUV 4dr SUV AWD"/>
        <s v="2013 Land Rover Range Rover SUV 4dr SUV 4WD (5.0L 8cyl 8A)"/>
        <s v="2012 Land Rover Range Rover Sport SUV HSE 4dr SUV 4WD (5.0L 8cyl 6A)"/>
        <s v="2013 Land Rover Range Rover Evoque SUV Prestige Premium 4dr SUV AWD (2.0L 4cyl Turbo 6A)"/>
        <s v="2015 Land Rover Range Rover Evoque SUV Pure Plus 2dr SUV AWD (2.0L 4cyl Turbo 9A)"/>
        <s v="2017 Land Rover Discovery Diesel HSE Td6 4dr SUV 4WD (3.0L 6cyl Turbodiesel 8A)"/>
        <s v="2015 Land Rover Range Rover SUV Autobiography LWB 4dr SUV 4WD (5.0L 8cyl S/C 8A)"/>
        <s v="2015 Land Rover Range Rover Evoque SUV Pure Plus Corris Grey Special Value Edition 4dr SUV AWD (2.0L 4cyl Turbo 9A)"/>
        <s v="2017 Land Rover Discovery SUV First Edition 4dr SUV 4WD (3.0L 6cyl S/C 8A)"/>
        <s v="2006 Land Rover Range Rover SUV Supercharged 4dr SUV 4WD (4.2L 8cyl S/C 6A)"/>
        <s v="2016 Land Rover Range Rover Sport SUV Supercharged Dynamic 4dr SUV 4WD (5.0L 8cyl S/C 8A)"/>
        <s v="2001 Land Rover Range Rover SUV 4.6 HSE 4WD 4dr SUV (4.6L 8cyl 4A)"/>
        <s v="2012 Land Rover Range Rover Evoque SUV Pure Plus 2dr SUV AWD (2.0L 4cyl Turbo 6A)"/>
        <s v="2014 Land Rover Range Rover Evoque SUV Pure Plus 2dr SUV AWD (2.0L 4cyl Turbo 9A)"/>
        <s v="2010 Land Rover Range Rover SUV HSE 4dr SUV 4WD (5.0L 8cyl 6A)"/>
        <s v="2012 Land Rover LR4 SUV 4dr SUV 4WD (5.0L 8cyl 6A)"/>
        <s v="2016 Land Rover Range Rover Sport Diesel HSE Td6 4dr SUV 4WD (3.0L 6cyl Turbodiesel 8A)"/>
        <s v="1997 Land Rover Discovery SUV LSE 4dr SUV AWD"/>
        <s v="2006 Land Rover LR3 SUV 4dr SUV 4WD (4.0L 6cyl 6A)"/>
        <s v="2004 Land Rover Discovery SUV S 4WD 4dr SUV (4.6L 8cyl 4A)"/>
        <s v="2005 Land Rover LR3 SUV HSE 4WD 4dr SUV (4.4L 8cyl 6A)"/>
        <s v="2006 Land Rover Range Rover Sport SUV Supercharged 4dr SUV 4WD (4.2L 8cyl S/C 6A)"/>
        <s v="2005 Land Rover LR3 SUV SE 4WD 4dr SUV (4.0L 6cyl 6A)"/>
        <s v="2007 Land Rover LR3 SUV V8 HSE 4dr SUV 4WD (4.4L 8cyl 6A)"/>
        <s v="2006 Land Rover LR3 SUV HSE 4dr SUV 4WD (4.4L 8cyl 6A)"/>
        <s v="1998 Land Rover Range Rover SUV 4.6 HSE 4dr SUV AWD"/>
        <s v="2010 Land Rover Range Rover Sport SUV HSE 4dr SUV 4WD (5.0L 8cyl 6A)"/>
        <s v="2012 Land Rover Range Rover Evoque SUV Pure 4dr SUV AWD (2.0L 4cyl Turbo 6A)"/>
        <s v="2003 Land Rover Discovery SUV S 4WD 4dr SUV (4.6L 8cyl 4A)"/>
        <s v="2002 Land Rover Freelander SUV HSE 4dr AWD SUV (2.5L 6cyl 5A)"/>
        <s v="2003 Land Rover Freelander SUV S 4dr AWD SUV (2.5L 6cyl 5A)"/>
        <s v="1999 Land Rover Range Rover SUV 4.6 HSE 4dr SUV AWD"/>
        <s v="2011 Land Rover Range Rover Sport SUV HSE 4dr SUV 4WD (5.0L 8cyl 6A)"/>
        <s v="1997 Land Rover Discovery SUV SE 4dr SUV AWD"/>
        <s v="2002 Land Rover Range Rover SUV 4.6 HSE 4WD 4dr SUV (4.6L 8cyl 4A)"/>
        <s v="1999 Land Rover Discovery SUV Series II 4dr SUV AWD"/>
        <s v="2010 Land Rover Range Rover SUV 4.0 SE 4dr SUV AWD"/>
        <s v="2007 Land Rover LR3 SUV V8 SE 4dr SUV 4WD (4.4L 8cyl 6A)"/>
        <s v="2007 Land Rover Range Rover Sport SUV Supercharged 4dr SUV 4WD (4.2L 8cyl S/C 6A)"/>
        <s v="2009 Land Rover Range Rover Sport SUV Supercharged 4dr SUV 4WD (4.2L 8cyl S/C 6A)"/>
        <s v="2010 Land Rover Range Rover SUV Supercharged 4dr SUV 4WD (5.0L 8cyl S/C 6A)"/>
        <s v="1999 Land Rover Discovery SUV SD 4dr SUV AWD"/>
        <s v="1997 Land Rover Discovery SUV SE7 4dr SUV AWD"/>
        <s v="1999 Land Rover Range Rover SUV 4.0 SE 4dr SUV AWD"/>
        <s v="2007 Land Rover Range Rover SUV Supercharged 4dr SUV 4WD (4.2L 8cyl S/C 6A)"/>
        <s v="2009 Land Rover Range Rover SUV HSE 4dr SUV 4WD (4.4L 8cyl 6A)"/>
        <s v="2003 Land Rover Freelander SUV HSE 4dr AWD SUV (2.5L 6cyl 5A)"/>
        <s v="1997 Land Rover Range Rover SUV 4.6 HSE 4dr SUV AWD"/>
        <s v="2014 Land Rover Range Rover Evoque SUV Pure 4dr SUV AWD (2.0L 4cyl Turbo 9A)"/>
        <s v="2013 Land Rover LR2 SUV HSE 4dr SUV AWD (2.0L 4cyl Turbo 6A)"/>
        <s v="2017 Land Rover Range Rover Evoque SUV HSE 4dr SUV AWD (2.0L 4cyl Turbo 9A)"/>
        <s v="2009 Land Rover Range Rover Sport SUV HSE 4dr SUV 4WD (4.4L 8cyl 6A)"/>
        <s v="2014 Land Rover LR2 SUV HSE 4dr SUV AWD (2.0L 4cyl Turbo 6A)"/>
        <s v="2010 Land Rover Range Rover Sport SUV Supercharged 4dr SUV 4WD (5.0L 8cyl S/C 6A)"/>
        <s v="2017 Land Rover Discovery Sport SUV HSE LUX 4dr SUV AWD (2.0L 4cyl Turbo 9A)"/>
        <s v="2016 Land Rover Range Rover Evoque SUV HSE 4dr SUV AWD (2.0L 4cyl Turbo 9A)"/>
        <s v="2010 Land Rover Range Rover SUV 4.6 Vitesse 4dr SUV AWD"/>
        <s v="1998 Land Rover Discovery SUV 50th Anniversary 4dr SUV AWD"/>
        <s v="2009 Land Rover Range Rover SUV Supercharged 4dr SUV 4WD (4.2L 8cyl S/C 6A)"/>
        <s v="2001 Land Rover Discovery Series II SUV SD 4WD 4dr SUV (4.0L 8cyl 4A)"/>
        <s v="1997 Land Rover Discovery SUV SD 4dr SUV AWD"/>
        <s v="2000 Land Rover Range Rover SUV 4.6 HSE 4dr SUV AWD"/>
        <s v="2017 Land Rover Discovery SUV HSE 4dr SUV 4WD (3.0L 6cyl S/C 8A)"/>
        <s v="2015 Land Rover Discovery Sport SUV HSE LUX 4dr SUV AWD (2.0L 4cyl Turbo 9A)"/>
        <s v="2015 Land Rover Range Rover Evoque SUV Pure Plus 4dr SUV AWD (2.0L 4cyl Turbo 9A)"/>
        <s v="2017 Land Rover Range Rover Sport SUV SE 4dr SUV 4WD (3.0L 6cyl S/C 8A)"/>
        <s v="2015 Land Rover Range Rover Evoque SUV Pure 4dr SUV AWD (2.0L 4cyl Turbo 9A)"/>
        <s v="2015 Land Rover Range Rover SUV Supercharged 4dr SUV 4WD (5.0L 8cyl S/C 8A)"/>
        <s v="2011 Land Rover Range Rover SUV Supercharged 4dr SUV 4WD (5.0L 8cyl S/C 6A)"/>
        <s v="2011 Land Rover Range Rover SUV HSE 4dr SUV 4WD (5.0L 8cyl 6A)"/>
        <s v="2013 Land Rover Range Rover SUV Supercharged 4dr SUV 4WD (5.0L 8cyl S/C 8A)"/>
        <s v="2014 Land Rover Range Rover SUV Supercharged 4dr SUV 4WD w/Prod. End 12/31 (5.0L 8cyl S/C 8A)"/>
        <s v="2013 Land Rover Range Rover Evoque SUV Pure Plus 2dr SUV AWD (2.0L 4cyl Turbo 6A)"/>
        <s v="2014 Land Rover Range Rover Sport SUV Supercharged 4dr SUV 4WD (5.0L 8cyl S/C 8A)"/>
        <s v="2013 Land Rover Range Rover Sport SUV Supercharged 4dr SUV 4WD (5.0L 8cyl S/C 6A)"/>
        <s v="2015 Land Rover Range Rover SUV HSE 4dr SUV 4WD (3.0L 6cyl S/C 8A)"/>
        <s v="2016 Land Rover Discovery Sport SUV SE 4dr SUV AWD (2.0L 4cyl Turbo 9A)"/>
        <s v="2016 Land Rover Range Rover Sport Diesel SE Td6 4dr SUV 4WD (3.0L 6cyl Turbodiesel 8A)"/>
        <s v="2014 Land Rover Range Rover SUV HSE 4dr SUV 4WD (3.0L 6cyl S/C 8A)"/>
        <s v="2016 Land Rover Range Rover Sport SUV HSE 4dr SUV 4WD (3.0L 6cyl S/C 8A)"/>
        <s v="2016 Land Rover LR4 SUV HSE LUX 4dr SUV 4WD (3.0L 6cyl S/C 8A)"/>
        <s v="2016 Land Rover LR4 SUV HSE 4dr SUV 4WD (3.0L 6cyl S/C 8A)"/>
        <s v="2013 Land Rover Range Rover Evoque SUV Pure Plus 4dr SUV AWD (2.0L 4cyl Turbo 6A)"/>
        <s v="2015 Land Rover LR2 SUV 4dr SUV AWD (2.0L 4cyl Turbo 6A)"/>
        <s v="2014 Land Rover Range Rover SUV Supercharged 4dr SUV 4WD (5.0L 8cyl S/C 8A)"/>
        <s v="2012 Land Rover Range Rover SUV HSE 4dr SUV 4WD (5.0L 8cyl 6A)"/>
        <s v="2013 Land Rover Range Rover Sport SUV HSE 4dr SUV 4WD (5.0L 8cyl 6A)"/>
        <s v="2015 Land Rover Range Rover Evoque SUV Pure Plus Fuji White Special Value Edition 4dr SUV AWD (2.0L 4cyl Turbo 9A)"/>
        <s v="2015 Land Rover Range Rover Evoque SUV Pure Plus Santorini Black Special Value Edition 4dr SUV AWD (2.0L 4cyl Turbo 9A)"/>
        <s v="2016 Land Rover Range Rover Evoque SUV SE w/Premium Package 4dr SUV AWD (2.0L 4cyl Turbo 9A)"/>
        <s v="2014 Land Rover Range Rover Evoque SUV Pure Plus 4dr SUV AWD (2.0L 4cyl Turbo 9A)"/>
        <s v="2018 Land Rover Range Rover Velar SUV S 4dr SUV AWD (3.0L 6cyl S/C 8A)"/>
        <s v="2018 Land Rover Range Rover Sport SUV Supercharged Dynamic 4dr SUV 4WD (5.0L 8cyl S/C 8A)"/>
        <s v="2017 Land Rover Range Rover Sport SUV Autobiography 4dr SUV 4WD (5.0L 8cyl S/C 8A)"/>
        <s v="2016 Land Rover Range Rover Sport SUV Supercharged 4dr SUV 4WD (5.0L 8cyl S/C 8A)"/>
        <s v="2017 Land Rover Range Rover Diesel HSE Td6 4dr SUV 4WD (3.0L 6cyl Turbodiesel 8A)"/>
        <s v="2016 Land Rover Range Rover Evoque SUV SE Premium 2dr SUV AWD (2.0L 4cyl Turbo 9A)"/>
        <s v="2014 Land Rover Range Rover Evoque SUV Prestige Premium 4dr SUV AWD (2.0L 4cyl Turbo 9A)"/>
        <s v="2014 Land Rover LR4 SUV HSE LUX 4dr SUV 4WD (3.0L 6cyl S/C 8A)"/>
        <s v="2017 Land Rover Discovery Diesel HSE Luxury Td6 4dr SUV 4WD (3.0L 6cyl Turbodiesel 8A)"/>
        <s v="2017 Land Rover Discovery SUV HSE Luxury 4dr SUV 4WD (3.0L 6cyl S/C 8A)"/>
        <s v="2018 Land Rover Range Rover Velar Diesel R-Dynamic HSE 4dr SUV AWD (2.0 4cyl Turbodiesel 8A)"/>
        <s v="2018 Land Rover Range Rover Velar SUV R-Dynamic SE 4dr SUV AWD (3.0L 6cyl S/C 8A)"/>
        <s v="2017 Land Rover Discovery Sport SUV HSE 4dr SUV AWD (2.0L 4cyl Turbo 9A)"/>
        <s v="2012 Land Rover Range Rover Sport SUV Supercharged 4dr SUV 4WD (5.0L 8cyl S/C 6A)"/>
        <s v="2018 Land Rover Discovery Diesel HSE Luxury Td6 4dr SUV 4WD (3.0L 6cyl Turbodiesel 8A)"/>
        <s v="2017 Land Rover Range Rover Sport SVR SVR 4dr SUV 4WD (5.0L 8cyl S/C 8A)"/>
        <s v="2017 Land Rover Discovery Sport SUV SE 4dr SUV AWD (2.0L 4cyl Turbo 9A)"/>
        <s v="2017 Land Rover Range Rover SUV Supercharged LWB 4dr SUV 4WD (5.0L 8cyl S/C 8A)"/>
        <s v="2014 Land Rover Range Rover Sport SUV SE 4dr SUV 4WD (3.0L 6cyl S/C 8A)"/>
        <s v="2016 Land Rover Range Rover SUV HSE 4dr SUV 4WD (3.0L 6cyl S/C 8A)"/>
        <s v="2018 Land Rover Discovery Sport SUV SE 4dr SUV AWD (2.0L 4cyl Turbo 9A)"/>
        <s v="2018 Land Rover Range Rover Sport SUV HSE Dynamic 4dr SUV 4WD (3.0L 6cyl S/C 8A)"/>
        <s v="2018 Land Rover Range Rover Sport Diesel HSE Td6 4dr SUV 4WD (3.0L 6cyl Turbodiesel 8A)"/>
      </sharedItems>
    </cacheField>
    <cacheField name="Vehicle year" numFmtId="0">
      <sharedItems count="22">
        <s v="2013"/>
        <s v="2018"/>
        <s v="2009"/>
        <s v="2011"/>
        <s v="2014"/>
        <s v="2015"/>
        <s v="2007"/>
        <s v="2008"/>
        <s v="2006"/>
        <s v="2016"/>
        <s v="2010"/>
        <s v="2017"/>
        <s v="2004"/>
        <s v="2003"/>
        <s v="2001"/>
        <s v="2002"/>
        <s v="2005"/>
        <s v="2000"/>
        <s v="2012"/>
        <s v="1997"/>
        <s v="1998"/>
        <s v="1999"/>
      </sharedItems>
    </cacheField>
    <cacheField name="Review Title" numFmtId="0">
      <sharedItems/>
    </cacheField>
    <cacheField name="Review" numFmtId="49">
      <sharedItems count="1018" longText="1">
        <s v=" Bought this as the last year of the old body style which I liked better. Cargo space and luxury options fit my lifestyle of weekend diving to and from NYC. Excellent ride quality and power. I would suggest the luxury package if searching for a used one- nicer interior and stereo. My gripes with the car are the rear camera which is absurdly small and clunky navigation system. Camera really doesn't show adequately where your car is. Service is pricey but in line with other luxury brands."/>
        <s v=" We were looking for a medium-size SUV with sharp exterior styling and luxurious interior, so settled on the new Velar as the best intersection of those qualities with reasonable cost. It seats five adults fairly comfortably and has enough cargo room for trips. We found a few other purchase options that were somewhat similar, but weighed at least 500 pounds more and cost at least $10K more. Only one option, the Porsche Macan, had a sportier look and drive feel, but it was compromised in terms of rear seat room and cargo space. We also like the bigger Range Rover Sport, but it's interior (at that time), while luxurious, was dated compared to the extremely modern, clean layout of the Velar's. We were reluctant to buy any four-cylinder car, but the surprising torque of the 247-hp Velar 250 won us over in the end. It's no hotrod, but we drove a long trip in it and never felt it was underpowered. We live in a moderate climate, so didn't care much about the Velar's cold weather features (four heated seats, heated steering wheel, remote start/warmup) , but they worked very well when we traveled to a colder area. The electronics may be the best thing about the Velar. The standard sound system is quite adequate and the navigation is good for an automotive system. (No built-in automobile nav is in in the same league as Google Maps on a cell phone.) But the three-section display of the Velar is as good as it gets. Big touchscreens and very configurable. The net result is a non-geek driver can set up the controls so they can actually be used without reading the manual every time you want to do something. Most modern cars have more electronic features than any driver can use, but the Velar's seem intuitive enough that someone can use the important ones. So far, we are getting a little over 21 miles to the gallon of premium gas. That seems subjectively a bit low, but for a 4200 pound car is acceptable. During the first six months of driving the Velar, the only glitch has been a dead battery, which is still somewhat mysterious, but very likely has to do with what I call &quot;pseudo-shutdown.&quot; When in &quot;eco&quot; mode the engine can mimic a shut off when the transmission is placed in Park. The instrument panel does not give a clear indication of a problem (especially with lights in delayed-off auto mode), so it is possible to leave the car's ignition on in the garage. This will drain the battery completely within 36-48 hours. Or so it seems to me and the techs at the Range Rover dealership. The only other unwelcome surprise is the black roof trim of the R-Dynamic package. It looks great, but the pillars are made of plastic so soft that absolutely all brush-type car washes leave noticeable permanent swirl marks."/>
        <s v=" I live in Western Australia and our CRD LR2 has just come back from 2000 miles in the outback towing a two ton caravan! This vehicle is just awesome and towed brilliantly along with going truely off road through deep soft sand, over rocks and never missed a beat. Aside from a small steering rack issue that was fixed when it was a few weeks old the car has been perfect and my wife went from sceptic to Landrover fan!"/>
        <s v=" I have owned several luxury vehicles over the years and this SUV is my all time favorite! This is the first Range Rover we purchased and I cannot find any other SUV on the market that I would rather own. This car has been pristine and we have had absolutely no issues other than minor items that are easily repairable. I love the fact you only have to take it to the dealer once a year for service and that is it! It is a dream to drive and is versatile enough for a fancy date night, trip to the beach, or lugging kids around town. I downsized from a larger SUV and wondered if I would miss the extra room but what I ended up NOT missing was having to park a huge SUV in tiny spaces! I would highly recommend this vehicle. There is no other like it on the market- trust me I have looked at them all!"/>
        <s v=" Plenty of power, quiet, smooth ride, transmission is very smooth, stereo is amazing. I change air filter to top of the line lifetime filter and my milage and horsepower went up nicely."/>
        <s v=" be prepared to fall in love with a car."/>
        <s v=" I bought a brand new 2015 LR2 HSE with lots of extras (navigation, roof rack, tow hitch). Great car with truly unique looks. Have gone on long trips (500+ miles) to Maine, no problems in cold, ice, snow, the occasional pothole and/or curb, etc. Load up with surfboard and/or bikes, drives fine. It's a high sitting SUV so absolutely no quick turning. Handles very well in small parking lots. It's a smallish SUV when you sit inside. I use for myself mostly, but it can handle the family too. Every time I pack it up, I think the luggage won't fit, but somehow it does. If you have a few kids to move around a lot, it's probably too small. We have just one and it works fine. Would have upgraded to LR4 in a few years, but LR stopped production of that model as well?? Tried the new Discovery Sport, and it's a glorified Honda CR-V. If you want off-road, fine. If you want on-road, that's OK too. But, LR tradition and image is off-road, and the LR 2 &amp; 4 replacement models are just not off road types at all. Very happy with LR2. Probably be a collector's item, as it's all steel framed (terrible gas guzzler), and has traditional LR suspension. The new Discovery Sport is a sedan, so it's a car undercarriage with a bubble on top (like a Subaru Forrester). I don't know why Tata is degrading/changing the LR brand, but it is doing so drastically. I love my LR2; I've driven the Discovery Sport and RR Evoke as loaner cars; I would never buy either of them. Nothing unique; nothing special; nothing rugged about either of them. Those are trying to compete with BMW X series. As a LR lover, I specifically, deliberately, and consciously want noting to do with a BMW x anything. So, I'm going to have to look elsewhere when it goes :( If you get a chance to buy one, they are fun to drive, dependable, and good in congested areas. If you live in a rural setting, it could feel small very quickly, but for tighter suburban roads, it's great. Because it's a true LR, it has the traditional stadium or &quot;dining room chair&quot; front seats. This provides unmatched vision for the driver. The replacement models went with &quot;cockpit&quot; seating, which again is OK, but has absolutely nothing, zero, zip to do with LR heritage. (really, wtf?) Here again, LR just dropped one of it's key signature features to replace it with a run of the mill everyone is doing it type of styling. Who's running this company???! LR2 is great car overall. Shame they are stopping LR models, as LR buyers (like me) won't magically change into Discovery buyers. They are very different vehicles... So, LR 2/4 buyers, maybe it's hello G-Wagon, Tahoe, Lexus GX, or luxury Wrangler (if they ever build one). Hey Jeep - there's your goal. Keep it under G-Wagon pricing and you'll have a winner! (Also, make it totally dependable and reliable, which I know is a Jeep problem, and hence why I paid double the price of a Jeep for a LR). Can't break down for any reason, anytime, anywhere. Indestructible luxury truck like SUV is what we want)."/>
        <s v=" I've had the 2011 LR4 for just over a month and have nothing but good things to say.The ride and comfort levels are simple amazing.I compared the competitors in the class, Mercedes, BMW, Audi, Lexus and ultimately went with the Land Rover.The styling, comfort and bang for the buck ultimately won me over.I'm glad to say that after having made the purchase, I have nothing but good things to say.The ride and capability are great.The interior is extremely comfortable and level of finishes very high.I encourage you to take the leap!"/>
        <s v=" Beautiful car"/>
        <s v=" I have always wanted own a land rover and when I finally purchased one I was pleasant surprised. I love the comfort,space and interior. I have read good and bad reviews on them. I say if you don¬ít have the money to maintain them do not purchased one. Still loving it!"/>
        <s v=" If I were to build an on/off road auto this Discovery is very close to perfection. A little tight in the way back for shopping, but us &quot;all consuming Americans&quot;, buy way too much crap any way. Ha ! It pulls its weight well up dirt track hills, nicely appointed inside, easy to work on in the field, and really hard to roll over. But you can lift a front wheel every now and again. This LSE makes my old 4 Runner, Tahoe,&amp; various Jeep products that I have owned seem like second class citizens."/>
        <s v=" The 2009 Range Rover 4.6 HSE has some great advantages and some disadvantages, like most multi-purpose vehicles. Range Rover's were designed to be superior performing off-road vehicles while maintaining the look, feel and ambiance of a full-on luxury vehicle. This is not an easy goal to achieve and for the most part this vehicle achieves all of its lofty objectives. It will drive over terrain that will stop most four wheel drive vehicles and do it with ease and elegance.The 2009 model year was a production year that BMW owned Land Rover, hence you will find a superior engine and electronics but inferior braking system.Like all BMWs you have to change all four rotors when you replace pads"/>
        <s v=" The car is a finnicky and unpredictable machine. It can be a real treat to drive. Gas mileage sucks, especially with the current gas prices. It costs me almost $50 to fill 'er up. Since I bought my LR two years ago, had some problems, like water leaks into the cabin, the power seat works intermittently, muffler rattled (dealer replaced it under warranty), and the darn CHECK ENGINE LIGHT goes off way too much (dealer has to reset the light).The biggest problem though is THE DEALERSHIP. They're pretty pushy about maintenance, and everything costs WAY TOO MUCH to fix. They wanted $600 just to change my spark plug wires! If you can do light auto work, do the jobs yourself to save a few bucks!"/>
        <s v=" Having owned my 50th anniversary Range Rover for 5 months and about 5,000 miles, I can't say how pleased I am so far. It's a joy to drive, rides like you're riding on air, and has given me absolutely no problems. I expected the worst after reading about all the problems Land Rovers have but can say that this vehicle is the most capable, fun car I've owned and I've owned everything from a 300ZX to an Infiniti. You feel like a king driving the Range Rover and the visibility is second to none. The only thing I don't like is the fuel economy, but is to be expected for such a heavy duty truck."/>
        <s v=" I love this car!!! I have always owned BMW's and swore that was all I would ever drive. My husband bought this car when I got pregnant because it was big and safe and he had always wanted one.He thought after a couple months I would give it to him and get something else.I won't give it up. It is very fun to drive and I love how high you sit up and you can see everything. His Tahoe has horrible blind spots. It is more comfortable to sit in for long trips than his bigger Tahoe. Repair bills are comparable to other luxury vehicles, it is not a Ford and will cost more to fix. That's why it's luxury. The only drawback is it is a little slow on pick up but its not a sports car either. "/>
        <s v=" I love this SUV. It is a true SUV- not an SUV wannabe. It can do amazing things offroad and then can still drive downtown. "/>
        <s v=" The 2007 Range Rover 4.6 HSE Kensington Edition - Land Rover is unsurpassed for their unbeatable crafting of excellent veicles. The 97 Range Rover is no exception. I have owned this veicle for a year now (my first car), and its fantastic! The only thing I had to fix was an airbag, and the sunroof. It has a little over 100,000 on it. I maintain my own Rover. For the DIY owner (Or an independent LR shop if you wish)its quite resonable to fix. If you own more than one land rover - buy reasonable diagnosic software, to help you out with electronics - as it does have it quoter! As for fuel ecominy - what do you expect! Fuels not at $5 yet, so big deal! Wow what an excellent veicle....."/>
        <s v=" I love this SUV. No problems so far after road trips and deep snow. Great view of road and safe to drive. The gas mileage was much better than expected with such a big vehicle. I'd take one of these anyday over Lexus RX and Honda Pilot type cars. Great buy."/>
        <s v=" Admittedly one of the most refined and capable luxury SUVs made...when it's not in the shop. Most common trouble spot is the air suspension system, which will leave you stranded when it fails. The complex electrical system is British...not high in the reliability category. Don't expect much warmth from the heated seats, if they're even working. They're prone to early failure. Make sure that you do not own this vehicle without a warranty as the average trip to the shop is in excess of $1,000, not including a rental car and flatbed."/>
        <s v=" I have owned it for 6 months now and I have loved every minute of it. Mine was pampered by its previous owner, and continues to be by me. I dreamed of owning this vehicle since I was 9. It's just perfect, nothing says snob like a range rover. Zero problems so far, just replaced the tires and it was cheap sumitomo (tirerack $98 each) makes the best tires for this vehicle, those people replacing them with Michelins are fools then complain about. Get a Japanese truck with no heritage then. This vehicle is the KING of all SUV's and everything else is a wannabe Rover. No one have ever rode in my vehicle and not been impressed. On the road, snow, sand or over rocks, Rover always wins.- UNSTOPPABLE"/>
        <s v=" I bought this as an upgrade to my former Discovery. It has been a wonderful vehicle in class, luxury, agility, and it does every thing perfectly except accelerating quickly on the interstate or hills and mountains here in Colorado. I'd definitely opt for the 4.6 rather than the 4.0. HUGE difference."/>
        <s v=" Currently also have a Mercedes S550, have also had in the past 10 years 2 other S550s, Mercedes ML, Cadillac Escalade, Porsche Cayenne, Porsche Boxster and recently bought this to replace my 2012 RR Sport. Loved the sport but this by far is the best SUV on the market. I never had one issue with my sport and I've not had any issues with this full size either. Gorgeous interior/exterior great ride and height on the road. Only slight negative I can think of is the infotainment is slightly slow when turning down volume/pushing a button. Like a second or two. Overall its pricey but definitely boss.**update one year later- still love it, still have had 0 problems. The only time it's been back to dealer is for the 15k mile scheduled maintenance/oil changeUpdate two years later-still no problems whatsoever."/>
        <s v=" I have owned two of these cars in the last 10 years, about 3-4 years each and both experiences were wonderful! The first had a failed suspension at about 95k mile and that was the worst thing to happen to either. Finding an independent mechanic that understands these cars is key to maintaining them economically ... I purchased the first off a three year lease with about 25k miles and drove it to 100k. I paid 34,000 and sold it four years later for 19k. The second had 60k miles, paid 21,000 and it currently has 130k miles. If I sell it for 8000.00, and add all the maintenance cost and depreciation, my total cost of ownership not including fuel and insurance will be under 430.00 per month or .26 per mile. I think these are great numbers for any car let alone a high end lux mobile... My daughters Prius has not done as well ( but way better on gas). If I &quot;just got lucky&quot;, I got lucky twice since my first 06 had similar numbers even with the suspension fix. I also averaged just over 20 mpg on the highway! I love these cars... Ive also owned a 1990, 95 Range Rover (really bad) a 2001 disco and a 2005 sport (both bought new) and I can say that the 06 range rover is by far the best of the lot from my experience, and one of the best vehicles I've owned (136 and counting)."/>
        <s v=" Great Car, good Drive, Powerful Engine and Car for difficult missions. Safe for Family, Luxury and conformable. "/>
        <s v=" This has been a great vehicle, meeting all my expectations. Have even taken it off road the way it was intended and it turned out as expected. Had it axles deep in mud and water:) Really enjoying this for the daily commute as well as weekend tripsHave four months and over 3000 miles on the Discovery so far. Found the ride and finish to be excellent. Fuel consumption is better than expected, short trips to and from work in the low 20's, highway between 26-28. Managed 30.9 on a long highway trip thru NC mountains! Haven't taken off road yet, but expect to use the 4WD modes this winter. Interior gets lots of positive comments, rear seats for tall passengers is great. Looked at the Q5/7, Infinity QX line, Porsche Maycan &amp; Cayenne, found the Discovery to fit all my needs for passenger room, cargo area, and towing, as well as fit and finish. Did not expect it to be a speed demon, but the turbo kicks in nicely when needed. Ride is very comfortable on in-town roads, very smooth on the highway and a delight thru the mountain curves. The pano roof makes the interior very well lit and roomy during the day. I ordered the options and color I wanted, which took 3 months due to the end of European summer holidays, it has been well worth the wait.I have had the Discovery almost a year now and 7800 miles, the SUV has been excellent in both reliability and enjoyment. Average fuel economy is 22-25 in-town and almost 30 on the highway. The DS can be driven quite sedately, or push aggressively where the turbo really makes it take off. the flexible and large cargo area has come in handy. Really glad I got this."/>
        <s v=" We have especially enjoyed the off road capabilities of this large suv. After purchase we attended a Rover sponsored event to learn off-roading. We were beginners and joined about 8 other Rovers, mostly Discoveries but two Defenders. I laughed as we roamed in air conditioned comfort and out- performed any thing in our group. I believe when these Rovers are right, they are at the top for luxury and taking you anywhere a 4-wheeler will go."/>
        <s v=" Everyone well knows that Land Rovers are expensive to own, maintain and operate. Given that, just be thorough in mechanical inspection of a used Rover. Also be prepared to put another 10-20% into your purchase of a used Land Rover (4yrs. or older). With depreciation a used Land Rover is still a much better deal than new (unless you can afford new) Towing ability is less than impressive but beach driving ability and highway is outstanding. Yes its a full-time four wheel drive so expect some stiffness and road noise. (It's not a Cadillac) But it is a Cadillac of mid-size/mid-price SUV's. If you appreciate the luxury and appeal of European vehicles like BMW or Mercedes you will like it."/>
        <s v=" I purchased the disco back in 99 for my wife. It had 40k on it. This disco is an SD7 rare. Black non-leather. No major issues only the power door track for driver and passenger door keep braking. Land Rover's design for the track is plastic rollers that break. The rear windows don¬ít work. I believe switch issue. That¬ís it I have 193K on this bad boy. Starts every time. The disco leaked oil at 50k. If you can get past oil leaks you will love this SUV. If not don't buy. Still rides great. "/>
        <s v=" Gas mileage is not that great but it makes up for the Rover itself. Very reliable and is very roomy."/>
        <s v=" There are very good reasons why this car has depreciated as much as it has. It's designed badly and is unreliable. Seriously, this car has been nothing but a headache to own for the past four years that I've had it. I couldn't be happier to have parted with it. Put just 20,000 miles in four years, and the list of things I had to fix and replace in that time is as long as my, well, you know."/>
        <s v=" We purchased our DiscII right before Thanksgiving. I was so excited because we were getting what we thought was a great deal on a luxury truck. We bought the DiscII with 100k miles on it. We didn't think this was a problem because we have a 99 Pathfinder with 165k miles on it, and it has never been in the shop once! Three weeks after purchasing, (we didn't have the title yet!) while driving at around 25 mph, I heard a loud thud, I thought I had blown a tire. If only! The drivetrain and transmission somehow broke loose and busted through the transfer case. Gaping hole in bottom of truck, fluid everywhere, totaled truck! 8000k in damage. Will not buy another. Unreliable and disappointing."/>
        <s v=" I commute in the vehicle on the freeway, and love the height and visibility that I have. The Rover manuvers well on the open road, but pick up can be a problem. Sluggish going up hills. Does well on dirt mountain roads in rain and snow. The AWD is a plus. The cost of driving the car, from gas to repairs to replacement parts is very high. In my 30+ years of driving, I've never had to have my car towed in for repair until my Rover...it's been towed twice. With this vehicle, you must find a reliable, knowledgeable repair facility. This is difficult, even in an urban setting."/>
        <s v=" We've owned our disco for a few months now and absolutely love it. It drives like a car...minus the high speed corning. Well built and very British. Expensive to drive and maintain but you shouldn't buy one if you can afford to own it. Gas is high, annual check ups high."/>
        <s v=" This is one amazing truck to own. Everywhere I go it turns heads. I couldn't have bought a better truck for my needs; I do a lot of off- roading and hauling back on my family farm and this truck does it all. It doesn't have many of the amenities found on other Land Rover vehicles, but then again it doesn't need them. Highly recommend this truck to those who want a real truck."/>
        <s v=" I have had my 2008 Range Rover since new. Problems early-on were numerous, but after changing out the failed air suspension system to a manual one several years ago, this has been a great vehicle to own. It now has just over 100,000 miles 20 years out, and is no longer a daily driver, but gets annual trips totaling 2010 miles or more. New headliner last year, replacement climate control unit this year (now inexpensively available rebuilt). Bottom line, at this point it is truly a classic that retains its iconic looks and great SUV/off-road/snow-performance ability."/>
        <s v=" I am the happy second owner of a '97 Disco. All I can say about this vehicle is that it is a tank. Goes where you point it without complaint. It chews up trails, scales steep hillsides/mountainsides with ease, and carves a path in deep snow. Gas mileage is average for an SUV of this size, so if gas is a concern,look elsewhere. And on-road manners are something to be desired. In addition this is the most reliable vehicle I have ever owned. Got it with 75K and it now has over 240K on it and it's still chugging along. Granted there were repairs now and again, but in true Rover style, whatever broke or failed this truck always got me to my destination. "/>
        <s v=" Beside the electrical problems, and other odds &amp; ends, the truck is fun to drive. The key is have a good mechanic, the one I use has a graveyard of dead land rovers to pick parts from. Also I was recently in an accident (rear ended) and all I can say is you should see the other guy."/>
        <s v=" The LR4 is one of the most practical and useful automobiles available for persons interested in off road capabilities, adult seating for up to 7 and civilized handling and ride manners. The ride is firm but does not cause road fatigue on bumpy or uneven pavement. The interior is spacious and the seating is plush but not overdone. Heated seats and steering wheel have come in handy this winter (global warming aside). Rear view camera and front/rear parking sensors are handy in parking lots. This suv is easy to drive and has a small turning radius. The nav and ipod electronics have worked well. There have been no problems or warranty work. Gas mileage: 16-17 in town and 20 on highway."/>
        <s v=" I read another review the really throws this RR under the bus. To be honest, there are a few quirks that need to be ironed out, but in general I LOVE my SUV. It feels so solid and stable when you drive it, I do not worry about safety at all. I live in a cold climate and heated seats are a must, but having a heated steering wheel and heated windshield - OMG! Love. Can't live without. It's true the app for the remote starts is pretty much junk, if they could work on that or offer an alternate remote start - it would go a long way. Do my tires lose air, yep. But that is very common in cold climates with this type of wheel. Just pop into the dealer - they will fix it. If the brakes get a little salt in them, they are quite squeaky and howly - again very common for colder climates albeit in super annoying. In the last few sentences, I've told you all my complaints. That's it. (Except that it does not have a garage door opener in the mirror and also does not pop up text messages on the monitor - 3rd world problems.) This SUV is the perfect height off the ground. Not too low, not too high. Friends with arthritis cannot say enough about the ease of access. Winter driving? Does anyone compare? It was awesome. Easy. Safe. I would not have a problem lettting my kids drive the RR in a snow storm! The 11 speaker Meridian sound system is amazing. The back row seat are FULL SIZE! Not a little kiddy bench. Full size means a little bit less leg room, but just pull the front seat up. My 2 boys, both over 6 feet tall, sit tandem all the time w/o complaints. Plus the back seats are heated! Cargo is limited, but still more space than a car. You feel like you are driving a car and not a school bus. I really appreciate that because 90% of the time it is just me in the car. I really can't say enough about my RR. It was my first RR and I have been pleasant surprised. I guess I thought it was a glorified name, but I was wrong!"/>
        <s v=" This car is amazing! I've owed this now for 18 mouths and put on about 26,000 miles on it. Truly a total package. Very fast, ride is smooth and exciting ! I receive unbelievable gas miles On my hour commute to work which is 50 miles one way I can average 26 to 30 miles per gallon. This is mostly highway driving at highway speeds. Think about that a 500 + horse powered 5500lb car getting these kind of numbers! Everyone that I take for a ride is super impressed. I also Live in snow country never an issue !"/>
        <s v=" I bought my 2004 disco certified from Land Rover Parsippany almost 10 years ago. It is the vehicle that has brought my children home from the hospital and have loved it from day one. I first saw a disco at the Short Hills Mall and was in love. At 123K miles I have a 3 inch binder filled with all the receipts including: A new engine, head gasket, leaking everything, check engine lights and everything else. Yet, I love it - My family wants me to get rid of it but my comment is if your brother broke his leg would you get rid of him? It is a family member and ultimately it will be my downfall. Last year bought an Infiniti for my wife as she is done with the Disco. She still drives it in the winter - I put Blizzaks on her. Last thought, I serviced the car religiously and it still doesn't matter."/>
        <s v=" These have the image of a very capable luxury off-roader but they are cheaply made, poorly designed and manufactured trash. Even the British won't buy them. Beware the check engine, traction control, ABS, and down hill descent control dash lights that are nearly impossible to get to stay off. The 4-wheel drive system is linked to this ABS system and traction control based so your 4-wheel drive won't work. You can't get traction and your tires just spin since it has open differentials. The engine is based off an old Buick design from the 70's. You have to take the intake manifold off to change plug wires. Don't go through large water puddles or the ignition coils will fail.I could go on&amp;on.."/>
        <s v=" I have a 2007 land rover Discovery SD the entry level model. It doesn't have a sunroof which is okay with me. The truck has a rugged frame and strong body. The discovery is built to withstand alot of abuse despite it's shiny exterior. The truck has been reliable what many fail to understand is that the truck is a rugged piece of machinery that require maintenance. but unlike many other vehicles the Discovery is a straightforward truck to own with a few tool set and time. I have a five inch lift with 34&quot; tires on mines and it puts hummers and jeeps to shame."/>
        <s v=" Amazing truck to own and drive. I love mine. They are fix trucks tho. Every month something will go! If you baby her she will baby you. If you beat on it, it will beat of you! Make sure you know a good shop NOT A DEALER! Stick with a Discovery 2 2010 or above. I have a 2009 and computers are a problem. Over all they are a good truck and will get you out of trouble when the roads are at there end. I WOULD TAKE A LAND ROVER OVER A HUMMER H1 ANYDAY! Just be careful with the buy make sure it has been maintained and had a good owner and you will be fine. "/>
        <s v=" I bought my 97 DISCO to tow my 24' sailboat about a year ago. so far, the only thing I had to replace was the catalytic converter. The dealer wanted $700 for repairs!!! I went to a local mechanic who did just as good of a job for $150!! So dont go to the dealer. It looks great on the road, although it feels a bit top-heavy sometimes, and a ton of fun off road!! I use it sparingly, mostly for towing my 3500 lb sailboat around and it does the job very very well. Switches do go bad, but if youre looking for a fun beater, not a daily driver, this is the truck for you."/>
        <s v=" I was so excited when I got this car back in 2006. I wish I had done more research on it as it turned out to be a money pit. I'm sure I spent more fixing it than what I paid for it. Each time a part got replaced, something else broke. The sunroof quit working, window regulators had to be replaced, the roof leaked terribly, new brakes were put on, the front differential and fuel pump had to be replaced all within about 2 years of each other. I got the car with 70k miles on it and sold it with about 90k, so the mileage wasn't high enough upon purchase to warrant all these repairs. I will never own another Land Rover again."/>
        <s v=" I bought my Land Rover used and I have had a repair at least every two weeks. The water pump,mass air flow sensor, power steering pump, brakes (ok they were due for a change) all gaskets and the list goes on... I am disappointed that there is no CD player and the cup holders are small and are easily broken. The AC does not have a lot of power and does not cool the vehicle in high heat. I like the exterior very much but the vehicle can not be trusted."/>
        <s v=" absolutely horrible car! very unreliable. Bought it off a guy 5 months ago and now everything went wrong with it. The radiator blew which lead to waaay more problems. Total cost of repairs cost more then the car is worth. It is horrible, I mean HORRIBLE on gas! I barely drive 8 miles to work and I have to put gas in it everytime. Please don't make the mistake I made and buy one! Land Rover stinks!"/>
        <s v=" When I purchased this vehicle it had only 8k miles...I love the way the car looks but since my purchase it has been one nightmare after another..I've had to make repairs almost every month..It has many design flows. After five years of owning it I would have to say I will never buy another RR. It is over-priced and over-rated...I made my final payment on it in December..Today is January 20th, I am picking it up from the shop. The cost this time was $5500.00. I hate I bought this vehicle.."/>
        <s v=" I've slowly moved up from the disco 2 to the lr3 to the rrscs and I gotta tell you this truck is slick and fast. I usually drive on the highway and going from ramp speed to highway speed is a dream. Put this thing in sport mode and two things happens, it sucks a lot of gas but also an adrenalin rush. I've had no issues other than a having to replace a fuse for the heated seats and the drivers airbag sensor. While I'm at it I must also say that no Major issues to report in regards to the lr3 and disco 2. "/>
        <s v=" Bought my LR3 HSE a little over a month ago. Traded in an H2. I absolutely love this truck! It surpasses the Hummer in every way. I'm getting over 18 MPG. The build quality is excellant. The ride is great and the handling better. Slap the selector into sport mode and this puppy hauls like a sports car. And I love that 550 watt stereo."/>
        <s v=" Bought a Westminster edition last January. No problems so far. Very fun to drive and definitely a head turner. I also love the ride quality. Quite expensive though."/>
        <s v=" Don't believe everything you read in these reviews. Ask a lot of questions, test drive, talk to current ownersUpdate: I've owned my car for a year now and still love it! It's comfortable, drives great, reliable, a great compact size for me, beautiful styling. Can only think of two minor issues 1) the turbo can be a little slow in kicking in, so don't count on making a quick pull out in front of traffic, but once the turbo kicks in it is truly a rocket car. 2) There is an exhaust smell that comes into the cabin upon start up for the first 2-5 mins. I phoned the service dept and they said other owners have also reported the same issue. The suggested fix is to push the Man button on the circulation option. This has worked for me. Still love my car"/>
        <s v=" I just purchased a pre-owned, mint condition 2007 LR 3 V6 , This is my 3rd Land Rover and to be frank the only thing I hate is why I waited so long to buy this SUV!?!I waslucky to find my deep green exterior, beige leather interior beauty!The drive is smooth commanding and fun!Fit and finish is perfect, The vehicle looks so gorgeous and the interior looks expensive. Dont look elsewhere, just drive a Land Rover and see what all this fuss is about, I guarantee you , once you drive one, you will not drive another vehicle!coincidentally the day I bought it snowed and all i did was to activate the terrain response!it drive through ice and snow like knife through butter!"/>
        <s v=" I loved my LR2 so much, until numerous electrical issues, having to get it towed twice, $900.00 break jobs. The car looks great inside and out, but I have had nothing but problems with it and it is exceptionally expensive to service. Even oil changes...can only be done by the dealer. I would not recommend this car, unless you have a lot of expendable income you would like to blow on service issues!"/>
        <s v=" I finally got it, I thought it was the love of my life-the body-the presents.Its a Ego booster big time. First week leaks. fixed under warranty messed up keys 6months another dealer replaced the keys under warrenty. Problems Problems Problems road side assistance stinks, computer gone bad at 5000 miles not covered under extended warranty battery change $500 more money and sence get it. Never Again"/>
        <s v=" Always wanted a Land Rover I have admired them since forever. My land Rover is love/hate relationship. The thing can't go more than 6 months without need for a trip to the dealer, most of the time it is for something minor. My rover loves to gulp gas even on highway trip if I'm lucky I might get 14 mpg (avg speed 66 mph). Ergonomics poor, off road performance way better than great. Snow, mud, water no problem. I purchased it with the older style nav system, which after the $700.00 cost Land Rover decided not to make map upgrade DVD disks for up dating. Great they have rendered the system useless as for up to the date maps and such, thanks Land Rover."/>
        <s v=" This car is absolutely ridiculous. The gas mileage is dismal at best, the V8 has no power, and things keep going wrong. This was a bad decision. And its not big stuff- electrical problems, seats won't raise, sunroof stuck, engine vibration. But it's so hard to diagnose and expensive to fix!!! Run away!"/>
        <s v=" I've spent much more than this car is worth in the last 2 years. Sensors that don't fix the issues with a dealer that doesn't have a clue, gaskets, oil leaks, stereo, and other glitches too numerous to mention."/>
        <s v=" This has to be the worst vehicle I have ever owned. I have owned possibly a hundred vehicles to include European spec Fords, VWs, BMWs, Nissans and American Toyotas, Vws, Mercedes, Fiat Chevy, Ford and all manner of GM products. The Fiat gave me fits in the German mountains where I was stationed back in the early eighties, the worst car ever until I bought this pile of garbage. I happen to be an ASE auto master tech and can fix anything. God I hate this disco II "/>
        <s v=" Fun to drive, very comfortable ride. I have test driven BMW's an Audi but of no match. Shift it to manual and then feel the difference if you want to."/>
        <s v=" I am so happy I took a chance and purchased a used range rover for only $17,500. I bought it with 103,000 miles on it but looked and drove 10 times better then one of my newer SUVd. I cant tell you how amazing and smooth the ride has been. Everyone over exaggerates repair and reliability problems but with a little bit of homework you can have things fixed easily. My left air strut died which is expected after 100k miles but easily found a refurbished one online and a month later my right air strut died as well and once again found and replaced it with a refurbished one. All I have to say is there are no amount of repair bills that could ever add up to the original MSRP and I saved over 70K!"/>
        <s v=" Bought this car 4/04 zero miles, have never used the 4x4 (I live in Miami), have only driven it @ 8000 miles/year. The engine has leaks EVERYWHERE, the car is now 6 years old on the dot and just hit the 50k miles. The cost of repair is $7k! Driver window and passenger windows both stopped working had those repaired under warranty. Horn switch on the steering wheel continuously pops out, took the car in 3 times for that and still happening. Terrible car, terrible dealer service and Land Rover Headquarters is just as bad. No calls returned, been waiting for one week now. Buy a Jeep you'll get a better car and lots more fun to drive!"/>
        <s v=" This vehicle is only comparable to a Sherman Tank when looking at its off road capability.Been very impressed at what its got me through and out of.To be honest most of the places i thought only mad or insane people would get through,i've saunted through with this vehicle.Fuel consumption is the only hindrance,otherwise good to look at and my wife looks hot in it!"/>
        <s v=" I have owned 5 rovers now over the last 15 years, a Land Rover first, a series II, a Discovery, a Land Rover Contry and now this Discovery II. Mind you my first car was a Triumph TR6 back in 1977, so I &quot;get&quot; the British car thing. That being said, compaired to a boat, these Rovers are great. With an ocean going boat (long range, non coastal) you expect to have &quot;issues&quot;. But you also expect it to be well found and basicly capable of what it was intended to do. That is what Rovers are all about. Expect persnickty problems but know that you are driving a world class very capable machine. This car can bail you out of many tough conditions, they truly are amazing in their capabilities!"/>
        <s v=" We traded in our '02 Acura TL-S for this pre-owned '04 FL HSE with very low miles, and we have not looked back since! Aside from not having a dealer close by, there is really nothing to complain about. My wife drives her to work everyday and she loves it. I get to drive her on the weekends and if we go out (instead of driving my gas- guzzling Tahoe). We have not had any serious weather, but I am looking forward to driving it in snow, possibly make a roadtrip to Colorado for that. Basically like everyone else has said; cup holders, interior is a bit cramped, but all-in-all a great, quality vehicle that is easy at the pumps. Also has the safety of AWD when needed. GREAT SUV!!!!!"/>
        <s v=" The best car I ever drove!"/>
        <s v=" I keep reading about people complaining about the build quality and reliability. That is all BS. We are talking about a car from 2004. Wait until the new 2015 models get reviewed 11 years from now and then we can compare who did better: Ford VS BMW.I bought it used with 77K and its been a wonderful car. I do all the maintenance myself and its actually quite cheap. I love to drive it. Gas mileage and outdated electronics are the two major setbacks for me. For highway driving gas mileage is good (25 mpg approx). The air ride its just great! People complain about the air suspension going out. The exact same thing happens on all +10yr old luxury vehicles that use it..."/>
        <s v=" After owning the Range Rover Evoque, which we loved, we needed a bigger vehicle but no full size for the new addition to our family. The Disco Sport is perfect! Looks fantastic, gets great fuel economy and LOTS more room than the Evoque yet is just as stylish. We love our new purchase just miss the uplevel sound system and higher quality interior that the Evoque has. Also 1st - 2nd shift is ALWAYS rough unless you accelerate fast. Love the attention it gets from ppl turning heads and asking about it. We hope it's just as reliable as the Evoque was. This vehicle compliments our Infiniti Q70 perfectly."/>
        <s v=" Low mileage, all services up to date. Easy ride. Custom rims. Sun roof, tinted windows., cooler in console"/>
        <s v=" It has been almost 2 years driving this car and I really like it. A few months ago I've notice that the fuel consumption was higher than normal. I took it to the Lad Rover Dealer and they said it was the fuel pump. For my surprise, I did not have to pay for anything, since it was a recall. If you drive a 2004 Freelander, take it to the dealer to get the fuel pump replaced. I also noticed that after the fix, the gear changes are more smooth. "/>
        <s v=" Just returned fully loaded LR2 after lease with 32K on it. After first six months was thinking to keep it. Sluggish acceleration was only one thing bothered me. On a highway you can use a sport mode to go uphill or to pass another vehicle, but in a city it doesn't help. Soon multiple recalls and electronical problems started building up like snowball and that turned me off. Steering pump broke, heated seats element burned, sunroof went off the rails, check engine light, air pressure gages mulfunctioned, fuel gage drops on zero and &quot;Low Fuel&quot; warning beeps with more than half tank of gas. Dealer fixed it, after two weeks got same thing. Bluetooth drops signal very often "/>
        <s v=" This care is a piece of crap. UNDEPENDABLE! Have had it 3 years and nothing but problems. Thank God I purchased an aftermarket warranty which more than paid for itself. The warranty has expired and I have to dump this car pronto and cut my losses. Anyone who owns this car and hasn't had problems should consider themselves lucky as it seems to be few and far in between. "/>
        <s v=" This is the first car I financed in order to buy this car last minute, I had to scramble to get it. Within the same month of buying it, I had 2 take it back to the dealership because the car wouldn't start, they fixed it then couple of weeks later the temp gauge started lighting up. They looked at it 2x, first stating coolant level down, then claiming the cap containing coolant needed to be replaced, now after 2 wks temp gauge still light red. I then took it to Land Rover dealer and they also recommended engine replacement to the tune of $10k. I was shocked, depressed, and felt like someone just really took advantage of me. I GOT GOTTEN!!"/>
        <s v=" Where to begin? I live, work in wash DC, 33 month old vehicle has 27,000 miles. Performance: this winter had 3 major snow storms, had to be pushed out of snow three times in this &quot;go anywhere, do anything&quot; vehicle. Woefully underpowered, acceleration terrible, Burns gas like Boeing 757, I'm at the gas station more than the office, handles like an 18 Wheeler. Both front/rear brakes need replacement in 20,000 miles-not covered under warranty. Needs &quot;realignment&quot; about every 7-8k miles (not covered under warranty). Interior: displays are small, difficult to read, green backlite awful, &quot;mahogany&quot; console trim so uneven you can cut yourself, bill Gates couldn't figure out electronics, nav system is a joke."/>
        <s v=" We had 2 previous RRs (2003 &amp; 2005)and we had issues with both. This SUV is the most reliable we ever owned and we owned BMWs, Lexus and MBs. The new Jaguar engineers seemed to have addressed the reliability issues we had with our previous RRs. This SUV has been reliable and flawless. We kept up with the main. schedule and we have nothing but praise for this suv. Reading other reviews make you wonder about where some of these owners purchased their cars from? I can't relate to one thing written on some of these reviews even with the 2003 &amp; 2005 we owned. The luxury, comfort and reliability of this suv is unmatched and we elected to hang on to this SUV and won't even dream about trading it in. "/>
        <s v=" I have driven an LR3 since May of 2006. The vehicle is excellent as both an off road vehicle and an on road luxury car/truck. I have taken it on long trips (San Diego to Yellowstone etc) and it was a joy to drive. I have been off road with in and in bad weather and messy muddy roads, and it performed flawlessly. The SE7 can fit 7 comfortably. The options work well and the window space provides great views and visibility. The footprint is not so large like a Tahoe etc so its easier to park and maneuver. I strongly recommend this vehicle, and while premium priced, is worth it for long hauls, off road, or a night on the town and taking out clients. Best car I have ever owned. "/>
        <s v=" I have owned this truck for 2.5 yrs and yr 1 was great, not in the shop at all. But year 2 all hell broke, air shocks 1300 each, transmission 7500, radiator overflow 200, the navigation system is almost useless. I would be willing to pay more money for this truck if it were reliable but it isn¬ít! The dealership that I take it to keeps it for 2 to 3 months when in for service. Truck looks great and drives like a dream when working and repairs are very expensive for everything, I have seen the revues on this truck and I would bet money that every person on here that has had this truck over a year has many horror stories to tell so if you gotta have one get the warranty!"/>
        <s v=" I have owned it for just under 2 yrs. All service free and one quick recall item while in for service. Average 20 MPG with much stronger V6 than previous Freelander. It handled the record DC snowstorm with ease."/>
        <s v=" Purchased new and kept for 4 years and 52,000 miles. No reliability issues, got between 17-20 mpg depending on how loaded the car was. The flat load floor with all rows of seats folded is excellent. Decent navigation system and excellent off-road capabilities. No regrets. I have no idea why CR rates this car so poorly, it was 20x more reliable and better than our 02 Disco II. "/>
        <s v=" I am a Lexus owner who decided to buy a the 2003 HSE and after owning it for 2+ years I would recommend staying away from this SUV if you are sensitive to dealership repair bills. The HSE is wonderfully appointed and a prize to drive, but it is very temperamental and with over 60 engine sensors- the service engine soon light goes on every three months. To add to this, the labor and parts charges are a college tuition bill. A heavy SUV that burns through brakes every 20K. Be forewarned it will cost you about $2K per year and the dealer will charge you $130 for an oil change. "/>
        <s v=" Real quick review: this SUV is beautiful but the maintenance is very poor. I have owned for over 3 years and have been in the dealership service department as if I worked there. I don't know if its the manufacturer or the technicians but there is always an issue. If you have time or money to waste this SUV is right for you. I highly recommend purchasing extended warranty. "/>
        <s v=" We purchased this vehicle in 07, warranty was still on the vehicle. Every since 07 I can't even keep track of how many times this SUV has been in the service dept. I don't know if it's the manufacturer or the technicians that work at the dealership. on 3 different occasions I picked up the car and had to bring it back in less than an hour and it was always something different. pls purchase extended warranty if you plan on buying. Extremely poor maintenance.  "/>
        <s v=" I have spent over $12,000 on this car, $7,500 of which at a dealership to fix the engine, with no luck. Then the transmission broke down and that took another $4,000. It has been out for less than 200 miles and the service engine light is on. This car is so lovable but such a nightmare. Are there new model engines and transmissions that can work on this 2002 Freelander?"/>
        <s v=" This vehicle has nothing but problems since day one. The extended warranty helped but the car has been a money pit. It is in the shop every two months, engine light is always on, this time the time belts had to be changed at 46,000 miles. Electrical problems abound, Fuel economy is terrible, interior design is a joke and as stated reliability is very poor. It has cost more to maintain this vehicle that what it cost to buy."/>
        <s v=" Once i saw this car i loved the exterior and interior and lots of extras it came with. So i dropped my first choice back then which was the vw Touareg, as i had a concern about the vw reliability. Unfortunately i was totally wrong cause it i never suffered with a car like this LR2, every now and then it should be towed to the dealer for electrical problems, that actually there is no real solution for them. Engine fault and transmission fault are keeping flashing in your face! tail gate got stuck more than once. What a great loss i had spent a fortune to own this LR2 and i cannot depend for long journeys in it."/>
        <s v=" I leased my LR3 for two years, then when the lease came do I could not think to give it back! IT WAS MY BABY! So I moved forward and purchased it and I could not be happier! My car has 60,000 miles on it now, I did in fact have an issue with the sunroof, and it was fixed about a year ago, it took a little bit but they did get it! I only care about the performance and the fact that my car runs like its brand new! In swear by my LR3, and think that sometimes we all run into a lemon as I did with one of the five Grand Cherokee's I leased. I would never buy a Chrysler at 30,000 your car starts to fall apart. LR3 are solid, and I am very happy, will keep it forever! BEST TRUCK OUT THERE!"/>
        <s v=" I've owned a few Discos and have loved them all. There may be some troubling anomalies out there but I've not found one. Regular maintenance seems to be the key element, and catching anything suspect early on. My 2004 SE has 202k miles and is clean as can be. Fixed early signs of lifter noise right away (at 100k) by doing an oil cleaning flush and new Castrol. Been silent since. I replaced a right CV joint on my '96 SE7 (my favorite because they were still putting 5-speed manuals in them). It drove my family for 265k until I was forced off the road one day at 65mph and rolled 6 times. I could still open all 5 doors. Landed on its wheel. Amazing. Had two others. Loved 'em all."/>
        <s v=" After debating for months between this car, the Mercedes GLC and the BMW X3 I went with this car and overall I am happy with it. It has a unique style that people notice (doesn't look like a glorified stationwagon-hatchback), the seats recline in the back &amp; thus are comfortable for adults to sit in for longer than 20 minutes and the interior is not full of superfluous touchpads-mouses-etc so you actually have a place, that isn't the passenger seat, to set something down.I have had the car for about 2-ish weeks and only have 3 issues with the car1. There is no compass...for a car designed for off-the-beaten-path driving the only way to know which cardinal direction you are heading is to cue up the navigation. I miss the simple N/NE/E/S/SE/W/NW display I had on my rear view mirror in my Nissan.2. The Heads-Up display is not bright enough to be seen on a Sunny day, but you will definitely see the reflection/glare of the screen that is generating it. 3. The left-right arrow buttons on the steering wheel do not chose between the 18 preset radio stations instead they act like a radio tuner. (I.e. you end up going thru every single radio station that comes in, instead of the ones you know you want to listen to) Kind of undermines the idea of convenience that goes with preprogramming your radio stations or putting buttons on the wheel to control the radio. (If I am wrong on this, please someone tell me how to change it)"/>
        <s v=" I have owned numerous new Range Rovers over the years including all the body models they make. Most recently was a 2015 Range Rover Sport SuperCharged. The modern look of the Velar appears to have made the other RR's look dated. I selected the 380 R Dynamic HSE. Loaded it up like the First Edition - minus the First Edition Wheel since I like the Gray 21 inch wheel more (it shows allot less brake dust in the matte finish). Performance is good - -and I would have said great - - if not for just having the RR S SC. Other than that extra oomph of the RR Sport's performance I would say I prefer the Velar in all other ways - - from sound system, electronic interface to the lower access height (previous RR has deployable step but the Velar is still a more convenient access height). For the technology blunt buyer there will be a learning curve. Also, having the current MB S class I would actually say I prefer the RR approach on the technology interface - - more intuitive in many ways - - - additionally the customization of the screens and your personalize home screen is nice. And of course, the humorous graphics are funny (when was the last you saw a iconic British Phone Booth used in a car's graphics). Lighting at night is great, I was a bit fearful that high noon sun would minimize some of the screens but that has not been the case. I was not impacted by the defroster recall although it seems like a simple software change (4 zone climate control might not be included in recall). Now on to what is often the biggest concern of a LR or RR buyer - - - reliability - - well other than one recall over the years and one dead accessory battery I have NEVER had an issue with any of my RRs. However there are some things I always mandate - - low miles - - I mean LOW LOW LOW miles (if the vehicle has more than 20 miles) I won't take it. I fear so many vehicles are abused in their first 100 to 200 miles on a dealer lot - so what should be a break-in period is really a 'ya broke it period'. And of course, a demo is off the list because there is no luxury in a vehicle that had a hundred unknown butts all over its seats. Also - - read a bit of the owners manual - - - many people can read countless gossip tweets and boring self absorbed Facebook postings but something you trust with your life, you don't read. I would strongly recommend the vehicle to a person who understands exactly what they are looking to purchase."/>
        <s v=" I've had my car for over a year now and still haven't found anything to complain about. I'm getting over 25 mpg, it is extremely comfortable to drive, has lots of power when I need it, can traverse muddy, rutty roads with ease, and is just a great car!"/>
        <s v=" My LR2 is the very first one to be shipped into the US market-Numero Uno. Owned it since April of 2007. All that time, I've had no major problems. A hot restart problem that was fixed right away by the dealer A couple of rattles that were also fixed right away. The car is incredibly comfortable for me to drive, avg 25 MPG on my daily 44 mi commute, is reliable, and can traverse even the worst of the Vermont &quot;mud season&quot; ruts (measured at 14&quot;) with ease. It looks sexy in Stornoway Gray with the black leather interior, woodgrain trim, and all the options. I'm sorry others are suffering through &quot;first year&quot; syndrome for this. I've treated mine like a baby and she loves me back!"/>
        <s v=" I bought my LR2 (called a Freelander 2 in England) in the UK. I wanted a diesel engine so I opted for the UK version. It's strong and gets about 35 MPG around town. The manual 6 speed is smooth. I've been off road and up and down the highways. I love this vehicle."/>
        <s v=" I have always wanted this car and finally bought one in 11/2008. It was already 5 years old, but initially ran well. However, after having it for about 1 year, major issues arose (i.e., O2 sensors went, window motor broke, major ticking noise from under the hood, etc). This car is very expensive to maintain and after a while, it just wasn't worth pouring any more money into it. Thankfully, it has never shut down on me, but I don't think I would buy another one until I know much more about maintaining luxury cars."/>
        <s v=" Purchased in 2007 this 2004 model had done only 15,000 miles. The first thing to go wrong was a fuel pump at 15,500 miles. The lr dealer did not want to know neither did lr head office. Then the window regulators went within weeks in the back. Finally, having serviced the car every six months and at 35,000 miles the turbo went. The workshop said I should use an lr new turbo due to the quality so I laughed and said I had had it with lr quality. I found an independent shop reconditioning turbos and got one for another workshop to fit. That's $2500 instead of $3300 at the dealers. So about half the car value retail and close to trade in prices."/>
        <s v=" I purchased this vehicle in January of 2007. It ran fine for a few months but then started experiencing every problem you could imagine. Would jolt from 1st to 2nd gear. Electrical issues were vast. Vehicle rarely started. I could get up and drive it to work but then once you turn it off, it wouldn't turn back on - say if you forgot your cell at home, etc. Was temperamental. The air from the vents stunk like pickles."/>
        <s v=" My wife's GMC Denali was climbing in miles and she expressed interest in a Range Rover. I was a bit worried after all of the negative press I heard. After a test drive and a 4 hour conversation w/ the Sales guy at land Rover Guilford (CT), I was sold! We bought a pre-owned 2008 Range Rover, black on tan and loaded w/ every option. We see around 20 MPG on the highway and handling is excellent. Land Rover Guilford was recently awarded the Pinicle Award and they offered a weekend at Land Rover's Driving School in Vermont for their customers. My wife and I went and were blown away at what a &quot;rover&quot; is capable of. Only a few minor glitches but service has resolved them all. "/>
        <s v=" Well, I have owned three Discoveries now; a 98, 2010, and 2003.I have had problems with every one I have owned, in fact, the one I currently own is being repaired - the tail light spontaneously caught on fire.The crazy thing is, I would buy another one; although I would like my next LR to be a Defender.I love the way they feel on and off road - particullarly off road."/>
        <s v=" Bought the car at 63,000 miles. Donated the car to charity at 67,000 miles. Drove for 4,000 miles until oil cooler and transmission cooler failed within a week of each other. After the failures the car needed major engine and transmission work, estimated to be around $9000 to repair. This was after a $4000 service. Car cost $1 per mile in repairs on top of the regular expenses you expect (fuel, regular maintenance, insurance). Most third-party shops are unable to work on the vehicle, requiring trips to the dealer. Insurers consider this a luxury car and the premiums are very high.Very expensive car to try to keep running. Buy a bus pass and good walking shoes. You'll be left stranded."/>
        <s v=" I am on my third HSE ('04, '06, '08) and have absolutely loved all of them.Apparently, I am fortunate in that I have never experience any major maintenance issues.My only complaint is the $100+ it takes to fill it, but that goes with the territory.These vehicles are fantastic in all conditions.I live in the midwest and drive about 30,000 miles per year, so I see my share of nasty conditions including blizzards, ice and torrential rain.I never worry if I am in the Range Rover.Keep good tires on the car and it will get you there safely and effortlessly. Regarding interior finish and comfort, it doesn't get better, except on the newer RR's. Buy this vehicle....you won't regret it!"/>
        <s v=" The best looking crossover out there, with tons of safety features- in the safety department, second to none. Everyone thinks it's a Range, but it's half the price and does the trick for me. I've had it for over a month and still love getting inside to drive every day."/>
        <s v=" I had two full size Range Rovers before this ‚Äúsport.‚Äù I really like it except for the lack of a tailgate."/>
        <s v=" MPG during a 600 mile trip on highway was 27MPG. City is about 22 so far"/>
        <s v=" I absolutely love my LR4. Of all the vehicles I have previously owned, this is by the far the most reliable. its classy, sporty and has &quot;street cred&quot; I will never own a different vehicle going forward. &quot;BRAVO land rover BRAVO&quot;"/>
        <s v=" I have owned many SUV's!!! All imports. I had a cayenne for a very short time and an X5 for 2 years. I liked the BMW better than the Porsche but the Range rover has surpassed them both. I looked at these new redesigned models in 2003 and almost pulled the trigger but ended up with the BMW. It was fine but they are a little too common. I wanted something Big and comfortable with a timeless style. I think the Rover really fits the bill. This is the first purchase of a SUV...I have always leased in the past but I want to keep this one for a long while. It has everything I need. I was saddened to see someone trading off for an A8l...it is just a car afterall and audi is hammered on resell."/>
        <s v=" I have had my Range Rover for about 3 years, I bought it from a rich guy for really cheap. It had 160k miles on it but was an outstanding shape. Honestly, when I purchased it - I didnt think the car would last a year based upon there reliability reputation. I have been offroading, long distance trips and have had zero issues. Regular oil changes and changed the brakes/rotors. Other than that...this has been my dream car."/>
        <s v=" Love the Land Rover design and purchased a certified '04 Range Rover a few years ago.The car was wonderful to drive and the most comfortable SUV found.Navigation system was not has hard to figure out as others have suggested. I did have mechanical issues such as engine light repeatedly coming on, steering column falling in my lap, tail-gate latch failing . . .but nothing kept the car off the road (albeit the steering column issue was tricky and fixed ASAP).I have since sold this SUV, but still in love with the styling and going to give Land Rover another chance.Trusting that the new owners have made some headway on reliability, while keeping awesome design."/>
        <s v=" had a 04, HSE destroyed in Katrina, Bought an 03 right after. Typical issue aseveryone elses. But one thing you have to realize is if you want town this type of vehicle be prepared to spend the maintenance cash. Yes its expensive to maintain &amp; i have found parts via ebay OE sellers, in addition i happen to have my own personal mechanic with 30+yrs of experience &amp; a 65$an hr labor rate, so maybe not to shabby for me.For sure if i had to pay the dealer for all the work done so far it may have been sold long ago. I am @ 127k, replaced the Head gasket which is now leaking again 3yrs later.&amp; just routine work.Its long paid off now &amp; i invested so much in repairs i'll run in 4ever"/>
        <s v=" Bought with 29k and whole year of warranty left for $22010.Used for 4 years and put on only 11k due to terrible gas mileage.Loved the ride and apperance.No issue for 3.5 years then 3 amigos appeard but did not fixed. Engine overheated due to coolent tube leak and seems to be head gasket blown or engine cracked.Sold it to carmax for $7000."/>
        <s v=" I bought a beautiful bronze color HSE with 49k miles.All was fine the first year until my second and third year gremlins started taking over- Please get yourself a factory or extended warranty for as long as you own this SUV.Coolant reservoir exploded without warning and light inside cabin came on only after damage was done- coolant hoses explode.Fuel pump, alternator, battery, thermostat, dashboard readout console, navigation, overheating, heater hose, and endless electrical issues ALL went out thru my ownership including headlamps not illuminating at times.My RR left me stranded 4-5 times on the road.I would only get a preowned again with a warrantly no matter the mileage."/>
        <s v=" I've owned this truck since new.My only regret is the resale value is poor, I'm only selling mine to get a newer RangeRoverThe 2001 Disco is at an great buy, provided you do your homework.The price is low because dealer service and parts are expensive, and everthing about the thing is complicated so you need a good mechanic.Be sure you get detailed service records to be sure it is in good shape.There are things that go wrong with any old SUV, like main seals and head gasket and tranny, good maint is the key to avoid these.Take care to check the Disco drivetrain to be sure it isn't ready to go.If you choose well you will get the best 4x4 ever for a great price."/>
        <s v=" I absolutely love this vehicle.I've owned two 4-Runners, a Land Cruiser, an Audi and two BMW's.This LR3 is far and away my favorite vehicle.I will never own any other type of transportation.Ease of use and it's generous driving proportions are a delight to the hands and feet.I purposely sought one that did not have the navigation as they just a pain overall.Especially when my iPhone can take me anywhere.... anyhow.This vehicle has the cold weather package which I recommend if you live in the north.I've been out in the boonies with this man-car a few times and have driven it cross country twice.Did its duty and worked like a manly man car should.I dig it."/>
        <s v=" 107K miles, no major faults to note. All records going back to new. Typical fiddly LR stuff here and there (door handle release cable, dead battery---but it was the original that lasted 7 years, and these things are typically hard on batteries, occasional goofy electrical gremlins, cooling hoses randomly burst---this is well documented) but all in all, the truck has been tremendously reliable and is very comfortable and nothing feels as safe when you're having to navigate through blinding snow storms and 10 degree temps. My truck has the lux package so the seats are straight out of a 7-series BM and are very comfortable. Find one that has been looked after and you'll see why we love them!"/>
        <s v=" I love my Freelander...Great for winter weather, mountain terrain driving.Geared low, handles amazing in snow and icy conditions.The only repairs other than normal wear for me have been two sensors.The most expensive repair costed less at a small shop, Walt's in Gig Harbor, WA than the regular service at Land Rover and it was for the thermostat control sensor (going on memory for title of part).On the other hand, not the car you want for consistant high miles, highway driving.Driving like I have to now is a waste of this vehicle.I've taken it through some scary bad weather including road closures and that's where it excels!"/>
        <s v=" This is the worst car that I have ever owned in my life. 1.) very unreliable, less then 2 weeks after purchasing the car the air suspension went out.Grand total =$2,0002.) less then 3 months after getting the suspension fixed the transmission went out. Grand total = $6,0003.) Worst gas mileage on a vehicle I have ever seenI would not recommend this car to my worst enemy, it looks good and is comfortable but thats where the buck stops. "/>
        <s v=" Bought used with 33k miles. Subaru driver needed a Schedule 179 vehicle for tax purposes. Averages 19 mpg on my commute, 21.5 on a run to Palm Springs down Hwy 5. Love the ride, sound system, navigation, turning radius. Does everything without drama. Freeway on ramp merge speed? No problem, put in sport mode and it winds to 7000 rpm like NOW and you are flying. Want to climb an impossibly steep trail? No problem, put it in low range and up you go. Brakes feel like you threw out an anchor. Big control knobs and buttons fit my stubby fingers and just feel right. I love this rig."/>
        <s v=" 22.8 MPG? Never happen. More like 11 in the city/16 Hwy. VERY disappointed in fit/finish, quality, and warranty efforts for amount of money spent. I am SURE it is off-road capable if you can suffer the repair work afterwards. With only one dealer in most towns you are at their mercry. Roadside Assistance? A joke. Rattles on a $60,000 car? Sorry but not covered by warranty. Wind noise? Will if you insist, guess we can cover it. It's a cool looking car. . . but like the Hummer, its a bummer."/>
        <s v=" I'll keep this short. If you're looking for nearly the best vehicle off-road, this is your truck. However, if you have more money, you should seek a Range Rover. Whatever type of Land Rover vehicle you own, make sure your wallet can handle it. With expensive repairs (My front cup-holders were $73 to have replaced), poor gas mileage and a &quot;boxy&quot; body, it can cause quite a dent in your finances. All and all, if you have the money and want a vehicle that you can &quot;show off&quot; by being different, this is a great choice."/>
        <s v=" The LR2 is the best choice in it's class period! The stylish and rugged look is what the land rover is about. The interior works for this vehicle and is easy to control. There is more then enough room in the back and excellent head room compared to any of the other vehicles that we looked at. It's a land rover, its unique and it's should be on your list of SUV's."/>
        <s v=" I bought my 2003 Disco with 98k miles for $6000 in September 2013. Have a Land Rover specialist (preferably not a dealer) do a thorough inspection before you buy. Get a service history.Expect a lot of work to have been done. The only red flag is a history of overheating associated with a very loud engine knock/tap.In the last 10k miles I have replaced the power steering pump and done regular maintenance, about $1200 total. I'm not bothered since I paid so little up front. It's a fantastic truck with an old-school feel. I average 11mpg city and 15mpg highway. If you love it and treat it well, this truck will get to 200k miles and beyond.UPDATE: Feb 2017. 126k miles. Total maintenance has been about $2k a year. Not cheap by any means but I still love this truck. I have learned a lot about wrenching! I have a baby now and as a family car it is good, though certainly not as practical as a minivan, but infinitely cooler. I stand by my earlier review."/>
        <s v=" I must say that the 03 Freelander is a great little car. With regular maintenance and checking of the fluids we have not had a bit of problems with it. Remember to check the water monthly, it runs quite abit hotter than the normal American Brands. We have not had any problems with ours it currently has 84,000 miles on it, and no major problems besides regular maintenance. Note that Land rover did Recall the fuel module and a stop light sensor and replaced/is required to have them replaced free of charge to us. Great Sporty little car! Ensure that dealer fully informs the buyer of the dos and donts. Dealers like their money/mechanical fees so be sure to ask your questions before buying."/>
        <s v=" this vehicle has been my favorite truck and i've been through a lot of trucks. it drives great and it's very comfortable to drive"/>
        <s v=" Great car. Handles excellent in severe weather. Sweet sound system and smooth seats. Bluetooth is simple as well."/>
        <s v=" We have had our Evoque for 1 year now. I can't get it away from my wife. This car is such fun to drive and we have never had any issues with it. I can tell you unless something drastic changes we will be purchasing another one in 2 years.Quick and maneuverable are 2 words that come to mind. Plenty of power and zip."/>
        <s v=" I really enjoy this car. It's fun to drive and it doesn't look like every other SUV out there. It also drives like a REAL SUV, not like a CAR pretending to be an SUV. Other Disco owners will come up and talk to me when I'm out and about, and it really feels like belonging to a club or something.--I've never experienced anything like this in Houston before. They say the Disco is quirky, but even so I think it is a great car, and so far very reliable."/>
        <s v=" Great SUV, wouldn't buy other brands"/>
        <s v=" this is one of the most comfortable vehicles on the road, you feel like you are in charge and own the highway, it has some quirks, but what car doesn't,i feel very safe and that is a big factor in driving on the roads today, it is a driving dream, feel as though i could drive it coast to coast non-stop, the biggest thing is keeping up on maintenance, preventive is always the best way, get a feel for your rover, it's a status symbol that you will always enjoy, mine has a 102,000 miles, going real strong, if you do buy one make sure the air ride is in place, a little maintenance, but the ride is worth it."/>
        <s v=" I bought my Rover Sport HSE 2006 at around 40,000 miles, and now over 40,000 miles later, I can say this has been the most reliable car I have ever owned. I still haven't changed the brakes (and they've got a good amount of life left), transmission shifts very smoothly. Never had a check engine or any issues.Remember, don't go cheap on your gas quality, and use synthetic oil. change differential fluid every 75,000 miles.Something very important to me is the fact it is chain driven, so no timing belt change is needed! tough suspension for offroading means very little problems regardless how many potholes you go through (youll feel every bump, but it's made tough). Gold"/>
        <s v=" This suv is sexy!"/>
        <s v=" You read either glowing remarks or the worst. We were one of the lucky ones to get one of the best cars we have ever owned. My wife had owned every luxury car on the road, and the Range Rover has been one of her favorites. Car was originally returned under California 'Lemon Laws' for a continuing computer error the dealer couldn't solve. Land Rover took it back, fixed the problems (whatever that was) and we ended up with it. Now, with nearly 80K miles, it still drives and rides wonderfully. Very comfortable. We are looking into getting our next Range Rover. "/>
        <s v=" I am not sure what the negative fuss is about in relation to Land Rover products. My wife &amp; I purchased an '04 LR Discovery SE7 for the purpose of a daily driver that will seat 3 children comfortably, yet is capable of handling serious off road conditions-as we are very outdoor oriented. We made the correct choice! Yes it is an expensive vehicle to both purchase &amp; to maintaine; however, if you DO maintaine the vehicle properly (just as you should any vehicle) you should be issue free. We have never been left stranded, nor have we had any catostofic failures. My Disco is fast approaching 100K miles &amp; I intend to put that many more miles on it. Amazing offroad &amp; equally amazing on the Hwy."/>
        <s v=" I bought this car a few years back, primarily on the fact that I could afford it and it basically met my needs.I had to put a little work into it, but nothing more than you would expect out of a car with 100k miles on it.Minor things have stopped working like the cruise control but nothing that's worth bothering fixing.This CUV has acceptable clearance and can accept tires 4 inches taller than what's stock (my estimate) and give it a lot more capability off road regarding clearance.Now, the best part of this car is the amazing capabilities.Aside from the luxury accessories - heated seats and windshield, etc.The performance of this little guy is absolutely amazing - on &amp; off road!"/>
        <s v=" I just bought this car a few weeks ago. I wanted an SUV and was having trouble deciding. First, I looked at the FJ Cruiser. Love that car, reliable, safe, fun to drive and a great offroader. However, the visibility was horrible. Next, I looked at the Nissan Xterra. The price was very high considering the features. Then, I looked at the Acura RDX. I liked it, but found it small and didn't have a strong offroad capability. I also looked at the Jeep Liberty, but found the ride horrible despite the nice interior and features. So, I stumbled upon this LR2. I wanted to stay away from Land Rover because of the reliability. However, this car has it all. No problems yet! Look below at the features!"/>
        <s v=" We are a household right now with one and another soon-to-be teen driver. I have had a LR3 since 2006. In my mind as a mom it was known as &quot;the mobile command center&quot;. With 5 seats in the back I could rescue kids at school from the school bus to become &quot;the Cool Bus&quot;. Fast forward to high school.We were in the market for a used car in a house with two teen drivers. My husband looked up my 2006 LR3 in the Kelly Blue book to find out it was worth about $10-12,000. I thought &quot;why are we lookig for a decent used car for under $20K when there was fantastic one sitting right in our driveway?&quot; I had one incident right off the bat with my LR3 with the power steering going out on our first road trip. LR took care of it right away, including the towing. From then on out I had no problems with my car-I loved Land Rover. I came to the conclusion &quot;why doesn't mom get a new car and let the teens drive my old tank of a car? &quot;After building the LR4 online at the medium range with all the features we wanted, I tried out the same package at the Lux model range, only to go up $2000. I really didn't want the Lux for some reason but LOVE it and now have had it for 3 months. Reading the other reviews, I have a few concerns/complaints. The weird whistling noise that to me sounds like it is coming from the stereo system was very prevolent in the first few weeks seems to have disappeared (fingers crossed) because it's annoying. The navigation system is really clunky, this is hands down my biggest question of &quot;what were they thinking?&quot;. If you are entering an address you need to start from the bottom of the menu. The keyboard is set-up in alphabetical order which is so counterintuative, who types like that??-NO ONE, LAND ROVER. And who in the world at LR said &quot;yeah, this is great, let's go with it.&quot;. As you are typing in letters the keyboard/screen goes dark for a second or so before the next avilable group of letters is availble, which is so slow!! The last time I used it my daughter and I were instructed to get off at an exit, we were now facing a traffic circle. The Nav system was silent for awhile while we drove in circles, then it instructed us to turn right on a street number that was not even on that traffic circle, it was just silent. We were so frustrated that we pulled into a gas staion, turned off the car, restarted it and reentered our destination. In the mean time we pulled out our Iphones to to direct us and it sent us on a totally different and better direction than the LR nav system.We were lucky enough to have been in Europe this summer and staying at a hotel that had gorgeous BMW loner cars. There is no comparing the BMW nav system (which was all in German) to Land Rover's. BMW's was fast and sleek compared to Land Rover-I hate saying that because I really love my Land Rovers!! If we didn't have teen drivers I would still be driving my LR3-I loved it. I LOVE my LR4, I find myself feeling like a newly licsensed 16 year old driver looking for a reason to drive my new car. I am so lucky to drive a car like this and my dealership in Portland, Oregon, Rasmussen Land Rover have taken amazing care of me. They were an enormous part of why I bought a second Land Rover and why I will probably buy a third one day."/>
        <s v=" We traded in a 2011 Ford Explorer on the LR4. My wife hated the Explorer we previously had a LR3 and loved it. We only went to the ford for better gas mileage witch did not exist. This vehicle is far better than the LR3. We purchased the LR4 lux package. "/>
        <s v=" I purchased my LR2 immediately prior to one of the most punishing winters in New England history and put 13,900 miles on it in a year of driving (mixed town/highway use as a daily driver). The all-wheel drive system of this SUV is unmatched by any other SUV in the compact market. When forced to drive in several of the blizzards with 1-2 feet of snow, I simply placed the vehicle into snow mode and had no issues driving on untreated roadways. The climate controls are all control dials, which made it easy to adjust while driving. The voice-activated navigation, heated steering wheel/seats were also incredible. The 4 cylinder turbo engine moves the vehicle, giving it a sporty and fun driving experience when paired with the nimble nature of the steering system. Another cool feature for cold weather drivers is the heated windshield. Land Rover wove miniature wires through the windshield that heats the entire thing when activated (which prevents just a small section defogging and instead rapidly dissipates condensation and ice development).The negatives to the vehicle are its compact cabin (but it is a compact SUV and I am 6' tall), the presence of turbo lag when accelerating, the poor fuel economy when compared to other vehicles in this segment, the lack of a power liftgate (which has now become standard among LR2's competitors), and the small amount of legroom for rear passengers (once again; its a compact SUV).In the 13,900 miles that I drove the vehicle I experienced 2 mechanical issues. The first issue was a &quot;low coolant&quot; message that occurred when it was -20 degrees out. The vehicle did not have low coolant however, and the message disappeared after running the engine briefly. The second issue was a &quot;service required&quot; message that came on after bringing the vehicle in for its first annual service. I had to bring the light to the dealership three times to stop the message from appearing. All of this was covered under vehicle warranty, however it was an annoyance and the service experience was not what I would have expected from a luxury car brand.All said, this vehicle is incredible if you need to have the confidence to get through anything that nature throws at you (While keeping you extremely comfortable). If you're willing to compromise on that ability, other SUV's offer more technologically advanced features and much better fuel economy ratings."/>
        <s v=" Great vehilce all around!"/>
        <s v=" Range Rover builds a magnificent vehicle, however, they can't seem to get their technology and navigation right.BMW, Mercedes and Audi blow Range Rover out of the water with their Navigation and Technology.The navigation in the new range rover is horrible.For the price of the vehicle they need to do a better job.We will be purchasing a portable nav unit for the car."/>
        <s v=" I purchased the RRS for my growing family. The drive quality is awesome. We looked at the Cayenne, X5, &amp; Q7 and though all of these had great attributes the RRS took the cake. We wanted something that was going to give us the luxury of the Cayenne with the build and reliability of the X5 &amp; Q7. The RRS has everything that you could ask for we opted for the HSE LUX which provided just what we needed not going into the Supercharged. That was too much for the wife and with owning an M3 we didn¬ít need that for our family. If you¬íre looking for luxury, reliability, and presence on the road this is your vehicle; plus it makes you feel very safe."/>
        <s v=" When we purchased the Evoque on 2013, it was a replacement for my wife's car and she fell in love with the design of the Evoque. I was skeptical because I had read that Range Rover had a uncertain maintenance and reliability history. I am pleased to say that we have had absolutely no issues with the vehicle (65,000 miles) and the car has proven to be fun to drive. Also, the controls and technology are very user friendly - I love the touch controls. Overall, very satisfied with the choice."/>
        <s v=" This is my first Rover (a 2002 Disco w/104k miles) but many years ago I was a BMC mechanic, so I'm not unused to the way the English build things. My Disco had an over heated engine when I gave the seller $1000 for it. I located a good short block, did the heads and Bingo!, I have a serious off road truck. Of course &quot;bingo&quot; didn't happen. The thing was down for 6 weeks as I worked and educated myself on the bloody thing. They things are about the most demanding of patience of any care I have ever busted a knuckle on. "/>
        <s v=" I have 190k on my Disco2 and other than normal maintenance issues this vehicle is great. It is my daily driver at 60 miles/day. It does terrific in snow and ice from a driving perspective with the exception of stopping....This beast goes anywhere.For those of you that are mechanically inclined, once you get below the skin, you'll appreciate the &quot;beefiness&quot; of the materials used and the quality of the bolts/fasteners. It is built like a machine.Don't know why so many people dislike this vehicle, but mine is great."/>
        <s v=" 205,000 miles.Been a great vehicle.Only thing that has gone wrong is AM radio, a broken spring on the shift lever and 1 wheel bearing. Have only done routine maintenance.On 4th set of tires, brakes replaced at about 75K &amp; 185K and oil changes.Best vehicle I have owned and have been driving for about 40 years.Lots of nice little features, and well designed.Handles great and has been reliable.I tow a small boat, carry bikes, kayaks and stand up paddle boards during the summer.Average about 21 mpg, mostly highway. Interior &amp; Exterior are still in great condition. Not even close to considering selling it."/>
        <s v=" i bought mine with 87 000 miles on it, i paid 3000.00 and in my first year i spent 4000.00 , head gasket, power windows, etc, and i had two recall. now a think the car has transmission and engine issues, so sad!!!"/>
        <s v=" Great Car!! Most misunderstood car out there. If you're not into having maintenance done then buy one of those look alike disposable cars, do not buy a Landrover. Excellent on-road or off. In 115k miles I certainly have not had any of the nightmarish leaks and electrical problems that I'm reading about, but then, I've owned it since new and maintain it, with much affection I might add. I've never ceased to be amazed with the quality of the switch gear etc. which we have BMW to thank for. The car is as solid as a rock! Stangely enough, for such a tall ride, it also handles rather nicely too. I love my Landy!"/>
        <s v=" Bought the 2 door with 2200 miles. I've had no issues or complaints, drives great, feels great, looks great and so far I love it. Brought it in for oil change and they did a s/w upgrade. No issues will keep you posted"/>
        <s v=" Bought this car due to the VW buyback--we had a Touareg TDI, and wanted another diesel vehicle. The Discovery ticked all the boxes: seemingly solid build quality, diesel efficiency, great handling, and plenty of storage space. Its price was less than that of a comparably equipped BMW X5/Mercedes. We also considered a Q7, but there is no diesel option. We have put on just over 2K miles in the month we have had it--fuel economy with 50/50 city/highway is spot on at 25.1mpg. Can't wait to take it on a road trip and see what it can do. It is a great riding vehicle, we have taken it off road a few times at our farm and it handled great--looking forward to the snow to see how it does. Again, this is the most expensive vehicle we have ever purchased, but getting our $ back from VW was a major factor in deciding to purchase it. Complaints: the rear driver's side door was not assembled very well-the arm rest is not flush, but the dealer will fix it. There was also a rattle in the exhaust shield, but that was easily fixed. Thus far, no leaks or other issues. The car is very quiet, and handles well for a vehicle of its size/weight. I would recommend this car.****Update**** We now have nearly 9000 miles on the vehicle. Here are the highlights: the vehicle needs snow tires for winter driving in Wisconsin--the OEM tires are horrible in snow and ice. The 4WD system is great, and the winter driving mode are incredible, but the tires could be improved. -We had an issue with the DEF sensor in the extreme cold (ewe had a week of -10F)--it was remedied after several days at the dealership. -Our family appreciated the heated 2nd row seats and heated windshield, washer fluid nozzles, rear camera and headlight washers. -Great on a road trip--got 31mpg @ 73mph on the interstate. Plenty of room. -The vehicle gobbles up DEF. Have extra on hand, but don't overfill the tank, as it confuses the sensor, which could lead to an engine shutdown. -The navigation system suck-no voice commands-sadly, it is much easier to use Google maps on the iPhone. -The sound is great from the upgraded Meridian entertainment system. The interface through the Land Rover App sucks--it drops connection to the phone, causing the streaming to stop. -I wish it had apple car play. -The bluetooth phone system works great--very little background noise-very clear voice transmission.-There is a voluntary fix for the suspension. I have to schedule time to take the vehicle in for 45 min installation of a new part. Haven't done so yet. -Got the vehicle stuck in both mud and snow on our farm--but was able to get it unstuck using some the fancy 4wd settings. Pretty cool. It's a good car, that could be great with a few tech updates and better cold weather tires."/>
        <s v=" A number of people have had drivetrain problems with this truck but I've had none. There are some things that could have been built with a little more quality just like about anything else on the market. This is a European vehice, not a Ford, GM, or anything else people expect to change the oil every 25K miles and run it to death. It takes a certain amount of care and maintenence. If you want to drive a LR it's going to cost you no matter what model you buy. If you just want a sporty SUV to take your kids to school in, buy a Jeep. "/>
        <s v=" This is a espectacular car, unique and beautiful, just one owner. just 9600 miles. limited edition"/>
        <s v=" I would suggest that you shop around. The dealership that I went to was excellent. I went out of state, more than an hour and a half from where I live. I cannot tell you the difference in treatment I was afforded. The vehicle itself is overall a great vehicle to drive. I previously owned a lr2 before I purchased my evoque. I have not had any serious issues. My 2 wheel traction lights has come a couple of times while I was driving and has caused the vehicle to slow down to a stop. So far Land Rover dealership, near me, has not been able to find out what the issue is. I think it is a nice vehicle overall."/>
        <s v=" Luxurious, bold looking and great driving SUV with 7 seats. Highly comfortable with loads of space and compartments for everything. Good electronics and features."/>
        <s v=" I just recently bought the 2006 Range Rover Supercharged a week ago. I didn't have the patience to wait for the 2007 model in november, so I got the car off the show room. I got the Chawton White/Ivory with Piano Black Trim and I love the clean look it has. Whenever I sit in the driver's seat I always have a smile on my face because you know you're probably the only person on the road with this car. The way this car just rides and steers just amazes me all the time. This car, even though it's a bit expensive, will satisfy your car needs in every way. It also rides better than my MBZ S500 4Matic."/>
        <s v=" It's a great off road vehicle with allot of power, expensive parts but if you are handy with tools it's ok. I replaced my head gaskets for about 220 plus 100 for the head rectifying. Replaced a leaking power steering pump gasket with regular gasket making cardboard, instead of buying the factory gasket and still hasn't leaked."/>
        <s v=" Make a deal off of the MSRP"/>
        <s v=" I love this vehicle"/>
        <s v=" I love the look and image of Land Rovers and Jaguars. The 2001 Range Rover that I purchased has had way too many problems, but it still has an appeal that makes me continue sinking money into to keep it rolling. The styling has a classic appearance that makes it's age irrelevant. I like to fly fish and this vehicle is a perfect match to my bamboo fly rod and Filson vest and waders. Once I reach 200K miles in this vehicle I will likely buy a newer Range Rover and go through the whole love/hate routine again.--------Several years have gone by and the Range Rover is still on the road. It is a great off road vehicle and has worked well for our personal interest in Fly Fishing and Snow Skiing. We have given it plenty of chances to get stuck, but it seems to be up for any situation. Reliability is a continuous challenge and the gas mileage is poor. We now have 155,000 miles on the odometer and just got it out of the shop for $1,000.00. We hope to get to 200,000 miles. Engine and transmission still doing well. A Range Rover is not for everyone. Sometimes I wonder why I still enjoy driving it. I guess it's because there is nothing else on the road like it."/>
        <s v=" This is my 5th Range Rover and by far the best.I still get that buzz every time I climb into the drivers seat. Comfort is absolutely outstanding, in fact there isn't a seat in the house that is as comfortable. The smooth gear change, build quality, and the envious looks you get from other drivers says it all.Those little extras like heated steering wheel, parking sensors front and rear, and TV make it special. I have the LPG conversion which means that in real terms I get the equivalent of about 40 mpg which is amazing for a car of this size and quality.Quite simply the best 4 x 4 in the world.I have since bought the TDV8 Vogue 2007 and I didn't think it possible but it's even better.Just be warned when you have owned a Range Rover you will NEVER want to drive anything else"/>
        <s v=" What can I say - it's the best 4x4xfar!"/>
        <s v=" I purchased my Freelander brand new in 2005.I loved the handling and ride but over the years found the vehicle to be gas-hungry, under-powered and of poor build quality.Constant electrical problems including a repeated problem with windshield wiper switches.After having driven Jeeps for many years I was surprised to get stuck in the Freelander during snowstorms that the Jeeps handled well.I traded for a Hyundai Veracruz two years ago and found it a much more reliable vehicle.The Veracruz (now a long body Santa Fe) is better in the snow than my Rover was and is an all around more civilized vehicle."/>
        <s v=" I've actually got one of these and have done so quite recently as I had traded a car which were surplus to my needs plus cash for something more practable as well as to tow my boat in future one I have finished on some current out of water maintanaceThe nievaty of such of deal to begin with was one that included approximately a 1500 km round road trip just to aquire as I live in New Zealand and drove from Auckland to Wellington and Back and done so with in 24hrs Being a V8 in comparision to the V6 Diamante¬© sedan I had traded the previously anticipated gas mileage were up there unlike the performance of the engine itself which we're an embarresment to say the least to be even called suchUpdated Review Amazingly I still have this Vehicle Only because I hardly ever drive maybe to get weekly groceries now and then and of course just tow boat locally to boat ramp about five minutes away It's just too much of a pig on gas to use as an everyday wagon as I much prefer to either drive my light diesel truck or even better still motorbikeIt's a great tower how ever and one time used to pull out a tree stump which in comparison to my brothers Mitsi RVR Awd trying beforehand and not even making a dent were an effortless task But then again were to be kind of expected but surprisingly as I were to find not with such ease But other than that can't really give a fair review as I hardly ever use other wise as I only really bought this vehicle to begin with for one intended purpose and were mainly for towing my boat for which I am satisfied even if it is only a five minute drive"/>
        <s v=" i have driven my dads disco before and i must say it is a blast though i am 13 and i have ridden in ti most of my life i have learned to park in this beast and have moved it in a blizzard so i just love it and the quality "/>
        <s v=" I had always considered a Land Rover but been scared of the reliabilty. I finally went for a test drive and realized just how good this vehicle is. In terms of design, comfort, style, and capability there simply is not another vehicle that comes close. I bought an 08 with 70k on it and got an awesome deal. It had a full service history and was in mint condition.I drive it all day for business in the week and get around 18mpg. At the weekend I can load it up for weekend trips to the mountains and go on offroad trails that are extremely challenging.Othertimes I tow our 25' boat with ease.I'm at 90k with no problems. I have it regularly serviced by the LR dealer who are great. Best SUV!Edmunds asked for an update so here it is: Now at 124k miles with no problems. Great car. Still looks awesome even though it's 8 years old. Hauls, tows, goes offroad anywhere you want to go. Found another place to service it closer than the LR dealer. Haven't had any issues - everything works great as it should. I have no complaints about this vehicle. It has been awesome.Another update: 145k on the clock - no issues at all. Still love this car. Want a new one because they are shiny but can't justify it with this still looking and running great. It is a great ride on the highway, and does anything you ever want to do offroad. Also tows our camper and boat anywhere, anytime. I strongly recommend this vehicle. I keep waiting for something to go wrong, but nothing has. Even the seats still look brand new which is pretty amazing with 145k!"/>
        <s v=" best suv ever made"/>
        <s v=" This car is just plain fun to drive. It is great on the highway and very capable off road. I have driven in mud, deep snow and dirt roads. It may look like a Lexus but the LR2 can really go off road. After 6000 miles no problems. Seems to be put together very well."/>
        <s v=" I hear and read so many reviews of people stating this car is terrible. I got to tell you in my opinion my car has had zero problems besides a cup holder breaking and I am sure that was from me putting something to large in there. Just for the public wanted you to hear a positive review that this is a head Turner/ reliable/ fun SUV and in my opinion the most enjoyable car I have ever had."/>
        <s v=" Every time I buy a car I look for one that does everything and always end up compromising. All I wanted this time was one that could go off road, get me to the snow, be fun to drive on a mountain road, get decent mileage, look good, sound good, have room for my camera/video gear and clients, have a 4 year warranty and cost less than 50k.Oh yeah, it had to have paddle shifters. This car does all of the above and is more fun to drive than I expected. Getting 32 MPG on the highway at 70 MPH, not nearly as much when racing through the hills. No problems so far."/>
        <s v=" I love my car, I named her princess. She's very cute and the performance iis excellent. I get in my car and I'm in a spaceship. The music is absolutely fabulous. I got this car at an excellent price . I say do your research and take your time. This car is above and beyond"/>
        <s v=" Pros: Stylish, Build Quality, Amazing sound system, automated parking system is fantastic, ride/handling, decent fuel economy, off road capability, curb appeal, 70k miles so far with very few issues, JLR service is great, headlight performance. Cons: Questionable longevity/reliability, TURBO LAG, fuel economy is decent could be better (my 330hp AWD Infiniti get same fuel economy), had 2 issues unresolved (they went away or couldn't be repeated), maintenance is a bit pricey."/>
        <s v=" I am so very please with the Land Rover we just bought! It is such a beautiful vehicle and very smooth riding! Land Rover of Cary was helpful in my decision making choices of which way to go. The customer service at Land Rover of Cary was highly exceptional as well as the salesman. He was able to answer all of our questions and very knowledgeable about the vehicle. A big thank you to him! I would recommend anyone to go to Land Rover of Cary--they are the best!"/>
        <s v=" Review based on HSE model. It's everything you think it is: very, very comfortable ride (my wife often says she doesn't want to get out of it when we reach our destination), roomy, seats 7, tows a good-sized boat, easy to park in the city, great on long (350 mile) rides, quiet, good sound system, good looking, reliable. The electronics, especially the nav system, is dated, and a little slow. The fuel mileage is awful (15 MPG average), especially if you drive above 80 MPH. (At 55, it's close to reasonable, at around 25 MPG). I leased the car for 3 years, and residual was better than the lease, so I bought if for 3 more years. The interior is a little drab by today's standards, but certainly still luxurious. 2 glove boxes, lots of storage. You don't get much more car with the Range Rover - but you do get less seating and storage (!). The air suspension is stupendous - just swallows bumps in roads. With 75,000 miles, i'm on 3rd set of brakes (city driving), second set of tires (Continentals came stock, were very good, Pirelli's on it now are great), 250th tank of gas (!). Contrary to what I'd heard, the car is very reliable: I replaced the air suspension compressor (under warranty), and a seat heater was improperly installed when we bought it; no other major repairs. If this car had been electric or a hybrid, I'd never, ever sell it!"/>
        <s v=" It is a good car"/>
        <s v=" After owning one and spending thousands I couldn't begin to describe how bad these Freelander's actually are. If you read this and think your getting a good deal on one then take my advice and run.. It's a known fact that they are a ticking time bomb. I waisted thousands on it and never once felt as if I were going to make it to the next destination without it breaking down. If you really want to know how bad it really was... 17 trips to Landrover and that was under Waranty. After the warranty expired I spent about seven thousand on it at local repair shops and it was literally falling apart the day I traded it off. I was one of the lucky ones and actually got rid of it before it blew up...."/>
        <s v=" It's been a great vehicle, still is."/>
        <s v=" Throughout my life I have owned many high class vehicles and this is by far the worst vehivcle I have ever owned. It has more problems then can be listed in this 700 word review. Among some of the many problems were incidents such as disabled suspension, steering column failure, being locked in the vehicle, the windows mysteriouslty going down over night, the security alarm dosen't work, and Land Rover North America refusing to take responsbility for all these problems and admit ITS A LEMON. In short I would not recomend this car to anyone I personaly am getting rid of mine and purchasing an Audi A8L."/>
        <s v=" I love my Freelander for its interior styling and reliability. It does have some quirks, such as the brakes make a subtle noise when I come to a stop but I am getting that checked out. Otherwise, I am very satisfied with my car. It's fun to drive and I feel safe in it."/>
        <s v=" I purchased this car in 2003 because I wanted a sporty, fun and upscale SUV. Since then, I have had numerous problems with this vehicle. These problems include the engine not shutting off while no key in the ignition, severe alignment issues that could not be fixed by Land Rover and an A/C system that shoots ice out of the vents on hot days. I am very diappointed in this vehicle. "/>
        <s v=" If you want a Land Rover then you probably either had previous experience with one or are like me and love the show top gear (BBC version) and started to fall in love with them because of how fond the presenters seem of the brand. I couldn't be happier with my LR3! It is everything it is supposed to be, commanding driving position, fantastic view from any seat (the windows are quite large and allow you to look out and down since they go lower than most vehicles. I'm not tall but some of my friends are and there is so much head room you will never have to recline the seat to avoid hitting your head. For a 6000 pound vehicle it drives more like a normal sedan, brakes are very strong (I can't even compare them to my old xterra, the LR3 is in another league), the 4.4l jaguar engine is strong and always seems to have a little more power when you need it. The front and second row seats are large and comfortable, the fold flat third row are probably the best third row seats out there, and adult can use them and they aren't bad... I would compare them to a compact car back seat. The only down side is repair costs are high and I do repairs myself, but parts can be costly too. Fuel consumption is whats to be expected for a vehicle of this weight and I am only averaging 9-10 mpg with city driving (we only drive 5 miles a day average with this). I did a little highway driving and got about 13 mpg. That being said I honestly don't care about the fuel consumption because I love this vehicle so much that it is completely worth the added fuel cost. The security and safety for my family is worth it."/>
        <s v=" This is my second LR.Owned an 08 LR3 which was bullet proof, pretty much brought it in for scheduled services and changed the tires.Current LR4 is at 21K, and the only 2 trips to dealer were for the first serviceand for an insp. sticker. Vehicle is refined and holds up well. 17.9 mpg. on avg.I have two friends that have Range and they are looking into picking up a LR4."/>
        <s v=" What a ride... Ordered my 2016 and was delivered in October. I totally love the truck. The efficiency of diesel engine is amazing. I get 26-27 mpg combined. This kind of milage per gallon is the reason why most SUV should be diesel. I do not even use the smart on/off technology because I believe that diesel engines should have a minimum of ON/OFF for engine. Truly for a person to be fully satisfied with this RRS, they have to get all upgrades possible. Audio is garbage for the money you pay if you do not upgrade to the Meridian system. But this is a small sacrifice that is made up by the way it drives even if you are like me, bough the car without upgrading to Meridian System.Overall I could not picked a better SUV. Very happy with it and my friends and family love it too, so now there will be other RRS purchases in family :)"/>
        <s v=" Before buying the 2016 Discovery Sport HSE, I had gone months of research and pricing with many dealers. I am new to the brand as I have been a BMW customer for 15 years. Strayed away from mass German brand and found the smaller production British car to be what I was looking for. I test drove: Audi Q5, Porsche Macan S, BMW X3 &amp; X4, Jeep Grand Cherokee Summit, and Mercedes GLE300. After the test drives, I knew the car that connected me to the road: Land Rover Discovery Sport. Be aware that JLR dealers outside your &quot;market area&quot; may not sell to you so you have to ask before negotiating. I did all my negotiating between 2 dealers via phone, email and text. Did not have to step inside the dealer's lot - I had already test drove the 2015 model earlier.. As for the dealer, you have to find the one that matches you - they are all different - just like people. Some dealers are snobby, snooty, rude, and others are very helpful, professional and patient.If you are financing or leasing, it pays to find out what are the best bank rates before you negotiate Some dealers are forthcoming and will tell you the finance rate or lease residual/money factors. I dealt with 2 dealers that were very transparent in their sales approach.The car has a bit stiffer suspension than the other cars I test drove, but the connection to the road is more important and the suspension is not jarring - it has manners....The most important feature standard on this car that makes the drive so good: Torque Vectoring by braking. Torque vectoring makes high speed turns, power acceleration into turns, and off road handling a must have for confidence if you are the driver type.I love the car - it makes me smile again - like I remember when I had my first 4WD BMW. The Discovery Sport is definitely for someone or a family that wants to travel almost anywhere safely and comfortably.UPDATE: 2016 - New software loaded for the Powertrain and Infotainment has changed the car entirely. Engine is now very quick to engage with no more laggy acceleration. The navigation is reliable 100% of the time. Fuel tank reading is now accurate. I LOVE THIS CAR !UPDATE: 2017 - Updates for the seat rattles, In Touch controls, Navigation, Auto Start Stop, and service reminder all done at no cost was EXCELLENT. Good to see JLR changing their way of listening to customers and addressing issues with factory campaigns. Service dept was very receptive to customer concerns. Good followup after the service work by JLR in England via written survey returned by post.Since I have less than a year left on my lease, I am considering another JLR product to replace the Discovery Sport. Whilst at the dealer for service, I had a chance to speak to my sales advisor and he pointed towards the Range Rover Velar or the full sized Discovery that replaced the LR4. Both look very appealing and a great way to step a customer from the Discovery Sport.So far very happy with the Discovery Sport and would highly recommend to anyone looking for a driver's car (not a mushy soft car like everyone else)....."/>
        <s v=" This is the best car i ever had, had for 4 years never asked for anything. Great off road."/>
        <s v=" A superb vehicle. Fantastic response and handling"/>
        <s v=" I traded my 2003 Freelander in on a new 2005 last month. Going with the Freelanders is the best decision I ever made when it comes to cars. Why are there so many freelander complainers? Who knows, but it's the best selling truck in Europe, and they can't be all wrong. The 2005 is a definite improvement over the '03 in terms of looks and comfort. Don't listen to people who say this is not a capable car, I had the '03 in mud up to the doorhandles and we made it out fine. Try that in any other SUV for the price. If you are considering purchase, yes they do require some &quot;care and feeding&quot;, but check out some web enthusiast sites first and get the real story."/>
        <s v=" I love this vehicle!!! Way too many people buy these Discoverys and say that there are many problems with them...I dissagree! I purchased mine back in Febuary of 2010. I have yet to have a problem with it! I also bought a used one for my son when he turned 16. Yes gas can be a strain, but overall we have yet to bring his in also. There are a few little things that have broken, but nothing I couldn't fix myself. Great vehicle!! I recommend for anybody wanted a great offroad vehicle or just for getting around town in style."/>
        <s v=" My New 2005 Freelander, so far, has not given me any problems. It's spacious for a 5'2&quot;, 110 lbs person and rides like a car. I drive dirt-rocky roads everyday with weather conditions of snow, rain, and mud. This SUV is the Bomb! It handled the conditions with ease and makes me feel confident, so far. Highly recommend if you live where I live and drive where I drive (So. California)."/>
        <s v=" Overall it is a great vehicle. Ride for an SUV is excellent, interior well laid out with superior craftsmanship. Better than anything else I test drove. Reliablity for its size and amount of technology is good. Great ride in snow, off road and highway. Acceleration is good for moving 6700lbs. Excellent service by dealership, they stand behind the vehicle."/>
        <s v=" I had some terrific cars in the past. I originally bought a MB convertible. But when my son got a RR, I had to have one too. It is so refined in everyway, and is lightyears from a 2006 model I once owned. It's fun and comfortable. I had one minor squeak which was fixed in 5min at the dealership. I really baby this car. When BMW made this car, they knew what they were doing. I hope Ford doesn't screw it up. In my opinion, and for panache, the RR is more impressive than the Lexus and more fun to drive. Drives surprisingly smooth. They could do a bit better with the rear storage. Buy it and you won't be sorry."/>
        <s v=" I would not recommend this vehicle to anyone. I have had to take it to the dealer for servicing 8 times in less than 8 months. Six times to replace the serpentine belt and the other two times because the check engine light was on. Can you imagine what this piece of junk will require when it's a couple of years old?"/>
        <s v=" I have taken this truck to the Holister offroad park, and this beast performed fantastically. I have enjoyed every day in this truck, and could never part with it. This thing gets down and dirty, and cleans up very nicely. Those who have never owned a Land Rover, will never quite understand the true charm of these modern day road warriors."/>
        <s v=" I absolutely love the look of my Freelander inside and out. However, I am disappointed at the ergonomics. I am only 5'5&quot; and I constantly hit my head getting in and out of the vehicle. Also, in order to reach the pedals I have to sit so far forward that I cannot use the armrest and the sunroof ends up behind me. Also, if I put the sunvisor down I can't see out the front windshield. I have only had my Freelander since January 29th but I am looking at trading it in for something else. This is very frustrating because I spent months researching vehicles but apparently not long enough to get something good!"/>
        <s v=" With our two year anniversary coming up soon, it was time for a review. Absolutely love the Disco, wouldn't trade it for anything else. Yes it has had some minor problems, AC hose, leaky T-case, U-joints, brake check engine lights and a stuck T-case. None too serious but the stuck t-case was a pain, but I was able to repair myself. Replacement parts are usually dealer only, which are heavy on the wallet but I'll survive. Mileage is approx. 14 mpg in the AZ heat with a 3' lift and 265/75 16's. Everyone talks about reliability, but almost all trucks are the same. They give back to you as much as you give them. Rover On"/>
        <s v=" Land Rover has come a long way since I purchased my first Range Rover (2005 Classic) The build quality has improved greatly as well as the ride. Interior noise has been reduced to acceptable levels. I can now dump my Lexus LS400 as my daily driver!"/>
        <s v=" We bought this to handle tough snow and mountain driving and long-distance higway travel in all weather conditions. The 2005 Range Rover w/its strong BMW engine is by far the most comfortable and responsive vehicle for our needs. We looked at the LX470, but too big; the Cayenne, too small; the Toureg, small and hard ride. The heated front/rear seats on the Range Rover are a real plus for cold nights and loved by our dogs and guests. We use every accessory and all the driving enhancment controls like hill descent, low range 4-wheel, etc., and trust them all. A perfect vehicle for mountain and highway. Get the mega adjustable seats and leather dash. Awesome."/>
        <s v=" Never had a mechanical problem with the vehicle although I did install high performance brakes and rotors. Good vehicle and built 4x4 tough"/>
        <s v=" I purchased my LR2 SE in October 2007 as a winter vehicle to get me around while in graduate school. I looked at Nissan Pathfinders, and a few other SUV's in the mid $30K price range. The test drive sold me on the LR2, and I couldn't be happier. It's a great car. Fantastic on road trips, and very easy to drive. The seats are very comfortable, and while it's not a tiny SUV, it's not huge either. Enough space to carry whatever I need, and compact enought to drive in town every day. In bad weather, it gets an A+. The snow terrain response setting is phenomenal, as are the headlights and nav. "/>
        <s v=" I purchase this vehicle used from a dealership in Florida. So far so good! It has been very dependable and it doesn't seem to have any of the issues that some of the other reviews I've read have had. I'm 6'4&quot; so the interior design is a bit tight but that's nothing new to me. I enjoy the heck out of driving this vehicle on and off road. It's my first full time 4-wheel drive and I'm extremely impressed with the handling in rainy/bad conditions on the road. It feels like I'm driving in ideal conditions even when they are less than. The stereo is the best I've ever heard in a vehicle from the factory! Real high quality! The looks are unbeatable! Anyway, I'm enjoying it! So far so good! "/>
        <s v=" Fun to drive, very responsive on and off the road. Very well built, will go just about anywhere within reason. It's a blast. I am a hunter and it will outperform most stock 4 wheel drives vehicles off road. I have not had any problems with this vehicle on or off road. I would recomend it to anyone wanting a good all around on and off road vehicle. Love my Land Rover"/>
        <s v=" I am having so much fun with this car! The interior is smaller than what I am used to (I have owned several SUV's in the past). But it's just me so I don't need much room! It has plenty for what I need! I have had no problems whatsoever and am loving driving this car! I have read all about brake problems, transmission, etc. I think every type of car has it's lemons that role off the line every once in awhile! Mine is not one and I am happy to see all of the good and realistic reviews on this vehicle!"/>
        <s v=" I owned a Land Rover Discovery before the Freelander. I find the Freelander to be very capable, comfortable and it does all I ask of it. I like the distinctive exterior style. Compared to the &quot;thirsty&quot; Discovery which required premium gas, the Freelander is economical as it gets better mileage and uses regular grade gas. I am very happy with my Freelander after owning it for 15 months and 14,000 miles. Frankly, it fits my needs much better than the Discovery did and is far more reliable. In short, the Freelander is a true Land Rover without some of the shortcomings of the bigger models."/>
        <s v=" This is a great little SUV - it's definitely not a huge vehicle for hauling lots of stuff, but you know that when you're looking at a smaller SUV. We have owned this HSE for one year and it has handled very well in the snow, on a frozen lake and in general traffic. The disign is much improved over previous versions and it is generally a fun car to drive for the price."/>
        <s v=" I have owned a 2005 Range Rover, 2004 Discovery, and a 2004 Lexus 470. The 2006 SC Range Rover is light years ahead of all of them. Superb build quality, excellent handling, and styling like no other. "/>
        <s v=" This is not just a soccer parent/mall tripping machine. It's not for lead foots who increase speed heading into a turn. This is an adventure hungry, behemoth of a truck, with the DNA to clean up seamlessly for a refined night on the town. The LR3 is heavy...heavier than the average family adventure car on the road. It's 2.5 tons of highly engineered assemblies fitting and working together, with sensors to monitor every lean, pull, push, and bump, all fitting into a sturdy, tank-like structure. There are about 3 miles of wire linking sensors to computer. And if the factory has a computer update, it's best to plug in at the shop and get the system updgraded. An upgrade might reboot sensors to communicate more accurately for better driving experience.This is not the kind of car for the kind of owner who takes maintenance lightly. If you've ever let your car tell YOU when it needs its maintenance service, then this may not be a good match. Once you've gone that far, there may (or may not) be other related issues effected. Driving it is fun, responsible ownership is keeps the apprehension for reliability down.Because she's an overly engineered wonder, diagnostics, repair, and maintenance are an involved commitment; read...$$$. But these can be a minor issue if you look at the big picture: You're an ordinary Joe who can reach EXTRAordinary locations with a stock Rover. And stock means leather seats, great sound system, amazing all-terain-response capabilities for height adjustment, clearance, big windows for easy viewing, and an option for 3rd row that capably seats adults. You can have an all-adult, off-roading excursion. The cabin is quiet enough for civilized conversations. And the views and experience are only as limited as your fear of the unknown. And she can cross a body of water to a depth of the top of the doors with a snorkel...holy bagumba!!! Did you know you can mod a tent to the top of your Rover?I can head down the highway on a road trip at a comfortable 70 mph, turn onto a rough road for a harrowing climb over a pass, and then ease myself down back to pavement without ever having to worry about ability. (Note: always try to travel the rougher passes with friends; they can hop out and spot you through your next move if the road is full of questionable obstacles or too narrow).If you need to clean up for a special event, you're in luck: the Rover exudes an elegance that no other 4x4 has. Easily transform her into your personal, high-end private car for a night on the town, or even executive-toting, car-pooling daily driver. No trip is too big or too small. The key is to play up the variety. Being able to drive a new Rover off the lot has built-in peace of mind with the extensive warranties. Buying a used on will require a great deal of leg work to make sure the truck you want has been lovingly cared for. Don't let the city/hwy mileage scare you. Always know that it's a combination of factors: type of tire, breaking and speeding habits, city vs. hwy driving, etc."/>
        <s v=" Expensive Lemon City - Major electrical issues with engine. Left me stranded 2x for over 6 hrs waiting for LR road side assistance. Radio broke 2x, brakes squeal like pigs, air conditioner poured water on front passengers' feet and spit water thru vents. Engine still smells like it is burning despite mechanics check 2x. Everyone hits head getting into car including 5'0&quot; ft sister. Stabilizing bar feels off - heard others had problems here. Rear tailgate window drops when car is off, key out &amp; no one is near. Took in 4 repair &amp; mechanics didn't reinstall my rear door lock - took 2 wks for LR 2 fix it. They acted like it was my fault. Not nearly enough luggage space - 2 suitcases MAX."/>
        <s v=" Went from a suburban to the discovery, love it for scooting about town. Bought it used and am scared of the 60,000 mile well-baby check up cost at the dealer. Otherwise love it and won't let my husband take it off- roading just yet, still my baby, but have no fear about it's 4x4ing capabiities."/>
        <s v=" Truck is awesome. Surprisingly smooth and stable on highway and then effortlessly trudged through a recent 24&quot; snowfall while my neighbors all watched and applauded. Acceleration is pretty good even in the HSE. We did an aftermarket rear seat DVD and is our biggest gripe. If you need one go with the factory system."/>
        <s v=" Love this Evoque!!!! Sexy, luxurious, gorgeous, head turner, packed with Technology. Priced high, but when you add comparable options with the competition it's all in the same arena. Rides great, Peppy Ford Sourced Engine, Quiet, well sized for a major city like where I live, Fuel Efficient. Just a great all round vehicle. Buy one!!!"/>
        <s v=" This is a really fun truck to drive. We also own a Landcruiser and was actually looking to buy a smaller SUV like ML350 or X5, when we stumbled on this....Wonderful truck..This is now the truck of choice in my house. "/>
        <s v=" Absolutely no problems with my 2010 HSE after owning it for about 10 months, none ! Yes the gas mileage is not good but I knew that going in. I have enjoyed the vehicle tremendously, and the admiring stares I get while driving it is an added plus. Brown/bronze color ( bourneville) with brown leather interior piped in cream has elicited many many compliments. If anything, the engine doesn't idle quietly and silently as some luxury vehicles do. I love the car, who knew driving a vehicle would make people turn their heads or turn around and look when they pass you ?? "/>
        <s v=" I am on my second Range Rover and I love it. The ride, handling, and performance are all excellent. I have owned the car for 1 year and have had no issues with my vehicle at all. It continues to be a pleasure to drive every day. I have driven and owned several luxury SUV's and I have yet to see another vehicle that feels anywhere near as solid and well built. I feel very safe behind the wheel. Despite being a large SUV, the car accelerates and brakes extremely well (far better than the older model) and handles much like a BMW. The car is awesome. It was an expensive truck but I've never once regretted buying it."/>
        <s v=" Wind noise around doors, wind noise around sunroof, adjustable steering column breaks and steering wheel falls in my lap while driving, noisy out of balance tires that can't be balanced, audio speakers falling onto floor- board, intermittent &quot;jack hammer&quot; sound coming from behind dash when accelerating (of course, it won't do it when its at the dealership). Did I mention all the noise!?!?!? A plethora of squeaks and rattles....PLEASE! A great status symbol and ego booster, but for $75K, how poor! And, for $75K, where's the satellite radio, auto-on at dusk headlamps, automatic door locks, etc. etc. etc.????????? Go with the big Lexus SUV. You won't be disappointed."/>
        <s v=" handling of this was good, Traction was excellent, Power was poor, Service from the MFG was unresponsive. Make sure that if you are towing that the Dealer hooks up a wiring harness. If you get any check engine lights make sure you get the codes and find out what they are. The Factory made me come back 6 times to replace the intake manifold, and over a month to fix the CD player. Every time you get in and start the unit you are reminded of the terrible placement of the ignition Key. Just could not wait to pay $80.00 dollars US for a pair of wiper Blades, the Dealer comment was that they are good wiper blades! I don¬ít mind paying more for quality, but this is an insult"/>
        <s v=" I just sold my 04 D2 and purchased a Toyota FJ with 1800 miles. My wife has been after me for three years to get a newer vehicle. My Disco has been my most favorite vehicle of all the 30plus I have owned. I am an avid ourdoorsman yet wear a suit and tie for a living. It has been in terrain most never think of going. I put a 2&quot; lift with upsized more aggressive tires on it as well as a winch. It is one of the most capable vehicles offroad and a dream to drive on road. The hate part - at 67,000 mi the oil pump exploded. At 77,000 the rear main seal leaked like a fountian, the head gasket and a few other seals were leaking. Two door actuators, window crank and front hub went all before 100,000. I had a mechanic friend tear the engine down and put new seals in it throughout. When he went online looking for some information about Land Rovers he said he never saw such lengthy blogs about leaking oil issues like any other car he researched. I ran synthetic oil since 30,000 - changed the oil in the engine, trans, transfer case and diffs religiously. If not for the crappy quality of some parts and cheap engine seals this is an awesome vehicle. Land Rover has the reputation of oil leakers and garbage electronics. I bought it new so every mile was mine (110,000 when sold), and I am anal about maintenance but even good maintenance cannot help faulty materials. Once all the issues were fixed I had no more problems. I almost cried when I sold it as it has taken me to some great places. I also own a 1960 Land Rover Series 2. Purchase a another brand new one - never."/>
        <s v=" I wanted to wait a full year and put some miles (18k) on this vehicle before rating it. I'd definitely buy the Rover again. Looked at the ML, Toureg, Cayenne, and Rover. The Porsche was excellent but priced itself out for me. The VW was a close second but was still $5K or so more than a similarly equipped Rover. Dealer service is fantastic and has a fleet of Disco loaners. We'll see what happens but it's all good now. "/>
        <s v=" This Land Rover will run forever...as long as you keep fixing it. First off if you can't work on your own (and I mean not just small stuff but in depth engine work) or can't afford to pay for frequent repair don't drive one. You may fall in love with it as I did. The ride (heavy vehicle which lets it ride smooth with a little roll), the 4wd (works great in slick mud/snow as long as sensors are working), the comfort (great interior), stereo, and just general coolness of the vehicle (even though it's kind of ugly in it's own way) will make you love it after driving it. Take your time looking for one that has been well taken care of inside and out with records and has head gasket issues....yes this way you will get a good deal...you can do the repairs yourself fairly cheap. Biggest problem is if it is leaking around the sleeve which is a $4k - $6k fix. The vehicle drives and handles great no issues with braking as others speak of...even at 5,300 lbs it will stop on a dime. Corners great with no tip over or feel of it as I've heard others mention. Back doors do seem a bit small for getting in and out of so keep this in mind. Only complaint I really have is the clock...why would anyone put a clock over by the passenger seat. But even with all that said I love it and will keep it...but again I can work on it and have a backup vehicle....Good Luck"/>
        <s v=" Just got new range rover hse, blue with sand interior, including the luxury pack, and satellite radio. I was planning on the supercharged model but dealer told us that the hse was smoother and quieter, so we lobbied for the hse. It looks fantastic and accelerates with authority. Interior is luscious with luxo pack, i get so confused with the number of available positions because there are so many! Driving is unbelievable and navigation system is a great addition to the already sophisticated electronics. Love it and worth the investment!"/>
        <s v=" Can not figure out what the rattle is under car, sounds like something is going to fall out sometimes. Not sure what to even look for and when going to dealer they act as if nothing is wrong. Has anyone experienced familiar issue??"/>
        <s v=" Beautiful driving experience, out of all my vehicles I¬íve owned including other SUV¬ís this is the best built, ride and handling of all. Makes me just want o get in and go for a ride no destination in mind. Ride comfort is accentuated when you feel as if all your troubles have been left outside the minute you close your door. The sound system is spot on, clear and very relaxing. There is no outside road noise to disrupt your travels, even in traffic jams I feel relaxed, compared to my previous vehicles this is like sitting in a sound proof room. My children love the seating layout and the sound system connect"/>
        <s v=" I just took delivery on a 2009 LR3, my 2006 lease ended and definately wanted to stay with the LR3. Very pleased with all aspects of the 2006, and hoping to have as good of an experience with the 2009. We don't rock crawl but we do make use of all it's off road capabilities in our travels. For the money I don't think you can beat the performance or styling, with it's updated exterior it's a real head turner. Very pleased with the updated interior as well, the seats are higher quality and much more comfortable. It handles great and has plenty of power. I put 62K miles on in 30 months and the only service related issue on the '06 was a leaky gasket around the thermostat, not bad. "/>
        <s v=" Could not be happier with this purchase. I traded in my BMW X5 4.4 toward the purchase of this and I am so pleased to have done so. Never thought a Land Rover would drive even better than a BMW! The whole family loves it. The Best SUV I have ever owned. (Have owned 9 Previously). This vehicle is incredibly well engineered. Serious Curb Appeal! Can't Wait to take the first long trip with it. Only Problem with it is you don't realize how fast you are moving in a nearly 6000 LB vehicle because it is so smooth and quiet."/>
        <s v=" All I can say is the vehicle rocks!From the exterior styling to the killer sound system this is the best SUV on the planet"/>
        <s v=" Purchased this car for my daughter ..it has been in for repairs 3 times in a week and a half. When using key doors lock and battery needs to be disconnected to work again. Awful investment! !!"/>
        <s v=" This is a 5000 lb. truck, not a sedan. If you want a highway poseur stationwagon, buy something else. I've taken the RR camping in the mountains, &amp; it simply goes wherever you point it; no drama. The only real competition for this vehicle is the Mercedes G-wagon, which rides like a tank on the road. I can go off-road with modified trucks, and cruise home on the highway like a limo. Absolutely, the BEST 4x4 by far! Find an independent shop that knows Rovers; only a fool would use a dealer for service!"/>
        <s v=" this car was a total problem almost right from the start. we didn't listen to all the talk about the air suspension problems dealing w/this car and low and behold when we bought it, after the lemon-law didn't apply, we had major troubles w/the air suspension becoming inactive (we had to take it in 4 TIMES!!) what's worse is customer service won't even help us with the problem. they won't offer us a fair trade in or a good price on a new one even though it was completely their fault. big car companies should know that when you spend this much on a car you pay for good performance and service. we didn't receive either. save yourself a lot of trouble and purchase a Lexus."/>
        <s v=" I have owned high end vehicles and never have I spent so much time at the service depart.The front seat at purchase had threads unraveling (it has been replaced), now a headrest has the same problem. The rear view side mirrors malfunctioned (when you pushed to fold in one went in and one out).The navigation voice controls do not work as well as a mercedes and often do not understand commands. Also, the bluetooth does not work with most bluetooth phones-the screen locks up. Fans that cool the electronics are being replaced(I had to diagnose this prob myself even though 3 people had same prob LR no help, a seal at the windshield which makes road noise.For the money too many prob,more prob not list"/>
        <s v=" We are very happy with the LR3. It hauls our sail boat, take us off road to remote camp sites and gets us to the snow in comfort and style. The interior is very comfortable and suits our taste. We find the third row seats to be useful and comfortable for adults. It has been in the shop twice. The first involved a failed rear locker. The dealer's response was excellent. They swapped a rear end from an LR3 on their lot and got us back on the road within a couple of days. The second failure was a compressor. It was on back order but was fixed as soon as it arrived. No other problems. If it continues to run well we will be happy. We plan to keep it for a long time."/>
        <s v=" I owned a 2003 Freelander and had to get rid of it. At 65K The head Gasket went. It was to Land Rover multiple times and they could NOT diagnose it. I had to personally tell them that the coolant was going into the oil because I took an oil sample. After they diagnosed the head gasket , they would not garantee the repair. The total for the repair was $2800. It ate brakes and rotors , I had electrical probs including the radio cutting out when it rained. I thought Land Rover was reputable and they would sell a reliable vehicle. I was wrong. I can go on and on . . .buying this vehicle was a MAJOR mistake."/>
        <s v=" We have had the car for a year, and we have taken it in on 7 occasions, most of the things were repeats, squealing brakes, which are apparently normal! Sometimes sticky and sometimes mushy. The traction control turns itself on and off at will. The rear door won't unlock, the window goes down at will- pretty much all things electric don't work. The seatbelts don't work, and the airbag didn't deploy in a wreck. Also the speakers sound like they are blown and always have. The dealer could care less, the mechanics come up with completely assinine excuses for things- when they aren't being extraordinarily rude-don't expect help from the big co. either-nobody will help"/>
        <s v=" We looked at and drove every 7+ passenger SUV before buying the LR3. Our final choice was between the Lexus GX470 and the LR3. Adults can actually sit in the rear seats of the LR3 and the seats fold completely flat and you wouldn't even know that they are there. When they are upright they have a footwell. I have more room in the back seats of my LR3 than my brother does in his Yukon and I'm pretty sure I could park my LR3 inside of his truck. And that's really where the LR3 stood out for us. I never feel like I'm in a truck. The over the hood visibility is tremendous, the ride, while tight, is smooth and quiet. We often get 20 mpg on the highway... on and on and on, we love the LR3"/>
        <s v=" I come have had 2 Porsches, 5 BMW's previous to the Disco. I have always admired its unique design, quite eclectic, old world British design that has refused to give into recent silly modern morphisms. The interior design is also very luxurious and utilitarian, dual sunroofs, bun warmers, powered everything.. I find the Disco sluggish, have to keep it in Sport Mode most of the time, which further impairs the already embarassing gas mileage. I have found Land Rover to be second rate as far as service (compared to BMW and Porsche), they do not extend &quot;Range Rover&quot; courtesy and customer service to Disco owners. "/>
        <s v=" This is a luxury special purpose vehicle and I have assumed that Good Maintenance is a necessity. I suppose Repairs can be expensive but contrary to what I had heard, the durability and dependability of this vehicle has been amazing and I have a fully optioned HSE. Only normal maintenance has been necessary. I was a Jeep Lover and this is the evolution of off-road prowess and luxury in one package. Low center of gravity due to the aluminum body which is tough as nails, despite appearing top heavy it is not. The capability of the LR3 is awesome. Everything inside is well thought out without compromise. It turns heads everywhere I go. I have had 100k+ Porshe's that didn't have the social panache and fun factor of the LandRover at half the price. Nicest daily driver I've ever had. Looks, drives and feels like it did when new inside and out and after 10-years of motoring fun I still love this vehicle. The LandRover attracts admiration without the sneers I use to get in the Porsche. Until Rolls Royce and Hummer collaborate on an SUV, I can't imagine driving anything else.  After listening to everyone telling me to get rid of my LR3 (now 150k miles) I sold it. Worst mistake ever. It was still solid and probably would've ran another 10 yrs or more and I gave it away for wholesale value. What was I thinking."/>
        <s v=" except for some minor problem this is the real deal a suv that puts an escalade to shame not too much bling but over all huge and impressive but with v8 gas is gas dont be surprised to be spending up to 90 a week on fuel especially if you have the aux tank over all i like it and the service from landrover dealership is top notch "/>
        <s v=" I thought buying a Land Rover would mean minimal problems but this vehicle has given me more headaches than any vehicle I've ever owned. Bought it used in 04 and have had it in the shop at least 10 times since. Mostly mechanical problems such as window malfunctions, door locks, etc. Have problems with it starting on occasion but LR says they can't find a problem. Very disappointed with the reliability of this SUV and usually disappointed with the customer service as well. Think twice before buying this vehicle. "/>
        <s v=" We have been a long time Jeep family (owned 4) and were looking at the Commander. For the same price we were able to get a 2005 new LR3 - no comparison! The ride is amazing, the level of service from the dealership second to none, and the third row is extremely comfortable. I am 6'2, 240 and have ridden in the 3rd row - I can't do that in any other SUV in this class. I would recommend this vehicle to anyone looking for a comfortable, luxurious vehicle, whether an SUV or not."/>
        <s v=" This is the first vehicle I've owned that I actually like the more I drive it. I use it for every-day driving, hunting in EXTREME off-road conditions and even towing my 22' ski boat every now and then. I own many vehicles including off-road 4x4 trucks and I've found the capabilities of the LR3 are MUCH better than the pickups for hunting - and way more comfortable! Driving horizontally on steep hillsides is unbelievably comfortable due to the air-suspension self- levelling system. This is my first Land Rover product but I think I'm going to ditch the '08 Lexus and replace it with the '09 Range Rover for the &quot;family&quot; vehicle. "/>
        <s v=" About 6 months and 9000 miles later,I still love my LR4 as much as when I bought it. Maybe more! You can read my original review below."/>
        <s v=" Wow, what an amazing car. I love everything about it! Gas mileage is expected, but we knew that going into the purchase. After coming from an 02 LX470 and handing it down to our daughter, this is a definite improvement. By far the nicest car we have ever purchased. Luxury, yes. But, living in AZ, we have taken it off-roading a few times. Very capable as that was what the car was built for. It's too bad that most of these don't leave the pavement and parking lots, owners don't know what they're missing. Have yet to experience the &quot;legendary reliability&quot;, as we haven't had one issue yet other than routine maintenance (purchased 6/08). Even so, it can't be worse than our 750li."/>
        <s v=" This is my first Land Rover, and I love the way it drives and manuvers through traffic. The body style stands out proudly and demands respect. I am looking forward to taking it off road in the near future! Catch you on the trail."/>
        <s v=" Purchased as a demo model, so it had a few miles on the odometer. We have previously owned a 95 Discovery, and a 02 Freelander. Land Rover seems to have done its homework this time. The overall fit and finish is far superior to LR's previous offerings,and the 300 hp on tap is just about right. For a SUV this size it handles great. However I'm not so sure about the durability of the electronics. Overall we are quite happy with the purchase of this vehicle, however LR could have done a few things better, the third row should have come as a no cost option, and the lack of a SIRIUS radio system is well just dumb. I mean GM offers XM on even its base cars. I hope it holds up better then its previous offering"/>
        <s v=" Bought this vehicle used from a non-LR dealer with 35k. It seems that many of these vehicles are now coming off lease and are good bargains, and may still be under warranty (like mine) for at least another year. Dealer has been very helpful. Vehicle is smooth, comfortable, and glides up snowy and slippery roads when other vehicles are left spinning their wheels (although the computer takes over and limits your ability to accelerate). I can't say enough good about this vehicle. It is a comfortable, all weather champion."/>
        <s v=" I was fairly satisfied with my old X5 BMW until I drove this awsome vehicle. It fits like a glove with a solid luxurious interior and confident road position. I was particularly impressed with performance during our first snow storm when I engaged the terrain response system. The Rover grabbed the road like a tank and showed no sign of slipping or sliding despite icy conditions. Any vehicle this complex is bound to have some adjustment issues, and the dealer has been very attentive. It stimulates autophile interest, and I have yet to see another one on the road."/>
        <s v=" This is far and away the best all around SUV on the market today"/>
        <s v=" Love the looks, great ride, outstanding in the snow. Can't beat the 3rd row seats, almost bought the Lexus 470, glad I didn't. Must have better fuel mileage. "/>
        <s v=" I have been pleased with my ownership experience. This vehicle offers the rare combination of prestige, sportiness, and utility. It is at home on the freeway and on city streets. My only suggestions for improvement is more cargo and storage space. The glove box is woefully small and other than the center console, there is no other place to store anything bigger than a credit card. The other suggestion is to make the navigation system more user friendly. This car is extremely nimble, considering its imposing weight. The only reliability issue I have had has been a problem with the tailgate latch not closing completely. The problem was repaired at the dealership to my satisfaction."/>
        <s v=" I had previously owned an LR Discovery and wasn't too thrilled with the design or performance. I thought I'd never own another LR until I saw the Sport. I had to see it. Then had to drive it. Then had to own it. The car is incredible. Most nimble SUV on the planet and with classy style to boot. Plenty of power, interior space, and creature comfort features."/>
        <s v=" I have about 2,000 miles on the new HSE. Terrific SUV. Previously have had Yukon, GMC Envoy, and BMW X-5 3.0. This vehicle makes the others look, drive and feel cheap IMO. Love the styling, the &quot;Luxury Package&quot; option is a MUST! Much better grade/quality of leather in the luxury option, as well as the &quot;turning&quot; bi-xenon headlights. Wonderful german-made ZF 6 speed automatic. Great air suspension ride. Also have this same supension in my Bentley Continenatal GT and Mercedes S55AMG. Makes THIS S.U.V. drive like a car, not like a truck. IMO, RIP-OFF $130 for injection molded plastic &quot;cradle&quot; that you MUST have to mount the Nokia phone to this model! I love this SUV!"/>
        <s v=" I was hesitant to trade in my M3 for a family car, but have been extremely pleased with my RR Sport SC. It has more than enough power/performance at any speed to satisfy, has the ability to travel in any enviroment, seats five and has the &quot;park it in the front&quot; apeal to the valet parkers anywhere I go in sin city. Who could ask for more?"/>
        <s v=" We love our LR3 just because it's a great car to drive. It's unbelievably smooth on the highway due to the air suspension, and a push of a button raises it for off road driving. The engine barely makes a sound when it's idling, and is matched with the transmisson so nicely that you barely feel feel it shift. The sound of the engine under accelleration is symphonic! We've owned the car for about a year and a half now, and still feel like we're going on vacation every time we get into it."/>
        <s v=" I traded in an escalade I am very surprised how much more solid and higher quality the range rover is. I drive a 645 bmw and I think the build quality is better on this vehicle."/>
        <s v=" Have gone offroad (snow/rock) as well as 1500mi mountain / freeway drive so put the new LR3 through the paces. Result is a very comfortable, pleased customer. No problems to speak of, just a rattle behind 2 speakers which the dealer fixed."/>
        <s v=" Purchased the 2008 Limited Edition Sport and it is wonderful. Have over 12K miles already and have not had one (1) problem. It drives as well as any vehicle I have ever owned. SRT8,Audi RS6,Boxster. All were wonderful in their own right but there were really no comparisons. "/>
        <s v=" It's a good vehicle we drive it up and down the east coast and can get 20.4 MPG. It's also nice with the over-the-head DVD player which makes the rides better. I like all of the features on the SUV. It's a very smooth ride."/>
        <s v=" My 1998 Range Rover is the perfect car for me. When you think performance you cannot think about handling because it can be alittle sluggish. However that sluggish ride is made up for by the vehicles incredible comfort. When you think performance for this vehicle you absoultely must think of limitless terrain that you can navigate through in this SUV. This vehicle is comfortable, it has an incredible sound system, it filters the air outside before it comes inside, it goed up and down by the push of a button, and is built like a tank. You cannot beat the quality of this car, and most importantly you cannot get more luxury for the money! It is an excellent value!"/>
        <s v=" I bought my Freelander even after reading the less than stellar reviews I found on the internet. Now I wonder if people were trying to hide something - I LOVE THIS CAR! The handling is superb, the leather interior, heated mirrors and seats, and awesome stereo system (6 cd changer) make it a dream to drive. I'm getting ~22 miles to a gallon - way more than posted by others. My only beef (and it's a small one) is that I wish it had a little better pickup when pulling out. But at highway speeds it can't be topped, and I've easily avoided several dicey situations with it's fast, accurate response. Buy one!"/>
        <s v=" The Range Rover combines great performance, style and capability. Especially the quality of the interior and the sound of the Harman Kardon system are unmatched by any other luxury SUV. Back seat passengers love the heated rear seats in the wintertime. The bluetooth telephone system connected easily with my iPhone and provided good call clarity (people are mostly unaware that I'm speaking with them on the handsfree system). I have found the Range Rover to be surprisingly agile. The cornering ability is impressive for such a large SUV. Driving around town I usually average between 14mpg-15mpg (this is with no highway driving). "/>
        <s v=" This is a fun car to drive and is amazingly capable. It is truly a 4X4 and is not just a car with an all wheel drive attached. It handles like a sports car around town and a jeep off road. I have been driving 4X4s at work for near 35 years and can't believe how this rig takes all the drama out of muddy roads. This is a real 4X4 and Land Rover stuffed in about every technical option available somewhere into this high quality rig. No problems so far."/>
        <s v=" Bought in 2012 with 94,000 miles. Currently at 120,000. The Good- This car is my personal listening room; the sound system is incredible, one of the best I've ever heard in a car. I have the cold weather package and the seats warm up so fast and the defroster a for the windshield and rear are quick as well. Off road, this car is a beast! Even without mudding tires I have never had a moments hesitation, from knee deep mud to deep snow to off roaring on the side of a mountain. It's so comfortable and the way it handles has me weary to ever let the car go. The double sun roofs bring tons of natural light into the car and the visibility is excellent. I turn heads when I drive around town. Tons of small perks as well. I really do love this car. Now, The Bad-EXPENSIVE to have worked on. Most mechanics will not work on them as the software required is incredibly expensive for them to purchase. Since I bought the car I have had to replace- Brakes, rotors ($800), new key fob ($425), gear shift spring broken ($800), fob insert detector ($600), rear ball joints ($1200). Also, the spring is broken in my front right; sheared right in half. I'm driving with it now and it's fine: no sounds or decreased performance, but I'm looking at $2200 plus to have it (and the other front) replaced. Yow. That's a lot in 30,000 miles in my experience. Resale is rough on them because of the cost to fix. I love how this car drives and I can haul kayaks, SUPs, my dog, etc.. Without problems. I want to keep fixing it forever, but I will eventually have to make a smart fiscal decision. Oh, and for the gas haters--I get about 17 city and 23-24 highway. Not bad, considering the car weighs 2 tons. You will win if you are in an accident. That alone makes me feel so safe, and if you've ever been in a bad car wreck you know how important it is to feel safe afterwards.Update-car is now at 126,000 miles and the rotors are toast. That's 30,000 miles on them. O2 sensor went out ($500) replacement and the exhaust is getting noisy. Someone also keyed my front right panel, but I'm not even going to try to figure out how much that will cost. Probably going to sell the car soon; cost of fixing everything will total the car out. It still drives nice and is so comfortable. I will miss this car, but not the expense."/>
        <s v=" Excellent SUV, if you are looking for the best SUV on the road the Range Rover is it. This is my second Range Rover and it does not disappoint. Compared to the Lexus, and BMW it is the better vehicle and the dealership stands behind the service from delivery to service. "/>
        <s v=" What can I say, I have driven' a lot of trucks, fire trucks, suvs, cars, sports cars, customs, and off road vehicles. I Love this LR2. I am short so as I love a lifted truck I no longer love to climb in or out of any vehicle. This, I just slide in and out with no trouble. Every control is within comfortable reach. Living in Minnesota and as cold as it gets here I was thinking of installing an automatic start to this beauty. I found it heats up so fast I shouldn't even bother, especially with the cold climate package. It picks up speed right away, highway driving is a breeze with lane changing, merging, she gets along great with all weather driving on the hwy too! The Alpine sound system is so clear I often thought I was hearing other noises, nope, was so crisp I never noticed all the sound in a piece of music in another vehicle. Best purchase of this year. Ok, for the tough love, if it is not taken care of properly, it will cost more than other domestic suvs/trucks but with all of the amazing features and feel, to me it is worth it. I will be looking for another when it is time. *****Update **** It has been one year now and I love this LR2 as much as the day I bought it!"/>
        <s v=" Dont waste your money....I have had nothing but problems with this SUV since day 2...the voice recognition does not recognize,,,the phone system is usless. The on board computer has froze up enough times to make you go crazy....Either I have a Lemon or the bugs in the electronics were never tested before mass production....I love the driving and comfort, but the electronics braking down all the time is enough for me to reurn the car if I could."/>
        <s v=" When I first saw the RRS I knew this was the one. I remain impressed with the AWD technology as well as the verifiable reputation that Land Rover has for &quot;getting you there and back&quot; This is one of those cars that after you lock it and walk away, you look over you shoulder to check it out."/>
        <s v=" I love my Range Rover. It is fun to drive both on and off road. I have a Lincoln LS V8 that I am planning to trade in, probably for another Range Rover (or Range Rover Sport). My RR has been in the shop a few times, but this is not out of the norm for such a highly technical masterpiece. Additionally, the top notch service at the dealership certainly helps. Ofcourse, they always provide either a Range Rover or LR3 for me to drive while my vehicle is being serviced. Although Lexus makes a &quot;cute&quot; and ¬ìinexpensive¬î SUV, it certainly doesn¬ít compare to the class and pedigree of the Range Rover. Range Rover is the best vehicle for a person that is willing to pay a little extra for the best."/>
        <s v=" After 10 years and 2 Toyota Landcruisers I was looking for something a little smaller, but with all the bells and whistles. The 2010 RRS has it all! Extended leather opt gives it as good a fit and finish as any MB, Caddy, or Lexus. Ride quality is definitely sporty and European, but not at the expense of luxury, and the exhaust note is aggressive but subtle. Surround camera system is a bit hokey until you need to parallel park in a tight spot. After a year and a couple dozen test drives the 2010 RRS beat the competition. I've had it for a month and still tell people I like better the more I drive it. "/>
        <s v=" I have always loved this car however I love it even more now that it saved my family. We were towing our travel trailer that blew a tire @ 65mph and rolled, causing the LR to roll (3x) as well and all of walked away!!! The state patrol said the LR was worth the money because any other car would have had severe to fatal injuries! When they sell the &quot;steel frame&quot; they mean it and we feel so blessed to have a fun but very SAFE car that saved our family!!"/>
        <s v=" Just turned over my first 2,000 miles in my white and black Evoque Pure and I am totally adjusted to visability limits and the sound of the little 4 cylinder turbo...decided to think of it as the sound of economy rather than missing that Porsche Carrera sound of power.Several times daily I get compliments, Oooos and Aaahs, and comments like &quot;Beautiful, Tight, Awsome&quot;.Driving slow or fast, the Range Rover Evoque handles it in style and comfort with a feel of total control and confidence.Gas milage is 30% better than my 06 Carrera S and I don't miss the speed because the Evoque is plenty fast enough and has great off line punch.Highest recommendation from me."/>
        <s v=" This is where the rubber meets The Road The Dirt or The Rocks it is all OK here with a wonderful confident ride a feeling of adventure in absolute comfort... great panaramic view... I recommend the Westminster highly... it's a 10"/>
        <s v=" Great car if you're buying it for the right reasons and not for a soccer mom/dad car. Might want to look elsewhere for that but if you're looking for an SUV that will support and active outdoors lifestyle or haul around 7 adults with no problem then this is your vehicle. I owned a 2000 Disco which I loved to hate but still decieded to take a chance on the LR3 and so far I am happy I did. Being a LR I did buy the extended warranty to 7yr/100000 and we'll see how it goes. Rear seats fold down completely flat and allow me to put up to 4-5 bikes in the back of the vehicle. I mounted fork mounts in the rear seats and now my bikes stay put. "/>
        <s v=" I absolutely love this thing. It feels very responsive and comfort is second to none. We have put 25,000 miles on this thing since September and have had no problems this far. My previous vehicles were an 08 Cayenne and an 04 Jeep Wrangler. The Rover doesn;t handle as good on the road(its not a porsche) but I feel more at ease knowing I am in one of the best off road vehicles in the market and it is a hell of a lot more comfortable then the Jeep. "/>
        <s v=" Was a Volvo wagon owner and follower but always admired Landrover. Was concerned about reliability, but after a bad dealership customer service experience at Volvo, I traded my vehicle in for a demo 2006 LR3. The ride is phenomenal. I'm 6'1, 205 lbs and there's nothing like Landrover headroom, they are second to none. The seats are firm and supportive, and the instrumentation clear. An extremely technologically advanced vehicle as far as stereo, electronic gizmos i.e. rain sensor wipers, backup alarm, air suspension, ride dial and things I'm still discovering! The lure was all servicing is complimentary during warranty. Can't wait for the Minnesota snows! "/>
        <s v=" This is by far one of the best looking trucks ever made. The ladies love its sexy looks and the interior! Fantastic sound system! "/>
        <s v=" If you cannot afford a highline sport- utility vehicle do not buy one. This is NOT a KIA Sorrento, Suzuki, or a GEO Tracker. I have owned mine for 4 years and have had no problems even though I have well over 100k on it now. I regularly have the fluids changed and scheduled maintenance done. No it is not cheap. Do a True Cost of Ownership. If you live pay- check to pay-check you will not like the MPG. Again it's not Suzuki, KIA or GEO. I enjoy the vehicle and it is very comfortable. It is an all-weather, all-terrain SUV. Handling and torque is sufficient. You do not need to go 0-60 up a mountain in 4 seconds. Buy what you can afford , not what you want your friends to see you in."/>
        <s v=" My husband purchased this car as a gift. It was a lemon. The engine was cutting off. They added a chip. Altitude problems they said. The navigation system went insane. Another chip was added. The radio got stuck on a single station and woul not turn off. It finally got fixed. the computer system was changing commands by itself...... the car was more at the shop that with us. Finally we got a new car through trade assist. We have has this one for 3 weeks. Engine light came on the other day. they said it was nothing. We will see..."/>
        <s v=" Simply a pleasure...Everthing about the car says luxury and cornering in this vehicle is a breeze. This SUV is made for someone looking for that &quot;sport car feel&quot; with all the off road capability. To me that gives you the best of both worlds. That being said if you need the the absolute best from both worlds don't expect this car to deliver. It is made to handle almost anything not outperform everything. "/>
        <s v=" This has been a terrible vehicle. Since owning i have replaced the transmission at 45k, replaced air shock system, and now a new head gasket with only 72,000 miles on it and it has never been off road or out of the garage in the weather. Land Rover and Bear Valley Rover have not stood behind their product. It is a poorly made vehicle. I have owned BMW, Chrysler, Pontiac, Fiat, Oldsmobile, Buick and they were all better than this product. Even the car tag screw holes were drilled off-level so the car tag sits crooked."/>
        <s v=" I bought this truck the weekend it was available to the public back in July of 2005. I can't tell you the goose bumps I'd get when people on the street turned their heads to check it out, saying, &quot;I thinks that's the NEW Range Rover Sport&quot;, and &quot;NICE TRUCK!&quot; I still have the same sense of excitement every time I start the ignition now at 5,500 miles as I did the day I bought it! If you are looking for a sports sedan - scrap that - a sports car feel but in a full-time all wheel drive luxury SUV, this is your vehicle. I challenge you this...if you have the means, just test drive it and I bet you buy one."/>
        <s v=" This vehicle was bought to replace the Lexus GX 470, it is far superior to the Lexus and it a real pleasure to drive. They thought of everything, already own the Range Rover and could not be happier with the new body style and cockpit design."/>
        <s v=" Great vehicle......when it's working. I love this car but I've had repetitive problems with the air suspension and some other issues. Unfortunately, despite mult. visits the suspension faults remain. Poor reliability on my particular vehicle (related to early build?. Also had the fuel tank recalled/replaced, susp. compressor replaced, front speakers replaced (rattling), hood release cable replaced (failed), rear distance parking module replaced (failed). And yet, I still would recommend this vehicle IF you buy a 2006/2007 and get the extended warranty. Glad I bought the extended warranty!"/>
        <s v=" I can't say enough about how pleased I am with my Sport SC. Great fit and finish iside and out. Better than the 2007 full size Rover I owned which treated me well. I own a Vesuvius Orange and it turns heads wherever I go. "/>
        <s v=" Buying a new one to replace this one!!!"/>
        <s v=" This land rover is just like its older brother but is more sportier in the inside and out. It delivers the best quality performance you would like in the price range for this SUV. During the test drive, we went on a 70 degree angle which I thought we were going to tip but the sales lady assured me that these cars were made to do this off road activity and give a sporty atitude at the same time. It's not very powerful, I would compare the power to a BMW X5 3.0. However the Supercharged is very powerful like the X5 4.8. I give this car an A+ in all its capabilities and performance. "/>
        <s v=" I love being in my RRS. Writing from the UK where I drive a diesel. 29 mpg on a decent run. After 24,000 miles in 7 months (including a 2500 mile round trip to Poland after having taken delivery of the car 2 days before) I can safely say this is the best car I've driven. Quiet and smooth and when cruise control set to 100mph on German autobahns it's a dream. Very few niggles in my first 24,000 miles: warning lights often come on for no reason; dipping wing mirrors sometimes don't come back up, and problems finding the correct snow chains. But otherwise this car is FAB!!!!"/>
        <s v=" This is a great crossover SUV, maintains offroad capability while still offering a very nice onroad experience. I spent quite a bit of time comparing to RDX and X3 and test driving each, and disagree with the Edmunds review about &quot;workaday&quot; interior with the LR2 compared to the X3. The seats are great and the interior is sharp too. Acceleration won't be winning any races, but it's just fine for what it needs, I never feel like the engine is straining at any speed. Although the cargo space is listed as lower than the X3, it didn't really seem so after taking a look inside. I would definitely recommend this car to a friend."/>
        <s v=" This is my 13th Land Rover since 1987 and I can only say that the experience is getting more rewarding now the engine is &quot;loose&quot; and it really works like a gem. Interior feels great and works well and the profile of the car is a great design. The car feels solid and it navigates the Southern California freeways with ease. It is a perfect size for the busy roads. We have a 2003 Discover II (no problems whatsoever) and a 2003 Range Rover HSE in the garage. Other then the first Range Rover I never had any problems with the other Land Rover products. They are incredable vehicles, on road and off. Look forward to the new 2007 Range Rover as well. "/>
        <s v=" Other than one misalignment of the sunroof (which has worked perfectly after repair), the LR2 has been a gem. I am completely satisfied and with close to 45K, it is still like new. We have driven it across country a couple of times without a problem. "/>
        <s v=" It is an awsome machine. This is my fifth Range Rover. Its beyond what I expected it to be, excellent acceleration, when your driving it you feel like your gliding, in a way its bad because you dont feel any thing and you might fall a sleep. But over all it a great suv."/>
        <s v=" I owned a 2000 Range Rover and had nothing but problems with it but bought the new sport and love it the look is so sporty it looks very classy. I like it better than the big big body. "/>
        <s v=" I have had my LR2 for a few days now and drove it from New Jersey to Florida and me and my wife are very happy. I have owned 8 cars in the past 10 years and this one is nice! I bought the car with 2000 miles on it and put about 1000 on it during our drive down. Don't listen to all the BS people put on here about how bad it is. Go Google the number one reliable car &quot;Honda accord&quot; and add problems into the search and you will see bad stuff. All cars have problems. The Landrover line of cars are nice and built solid. All newer cars have electrical issues and if you don't like it then purchase an antique car."/>
        <s v=" This Baby has nothing to envy the Range Rover, comfortable, fun to drive, driving in Semi Automatic Tranny is amazing, i love this vehicle, Bad: Fuel consumption for a V6 is kind of high but, the person who buys a vehicle oof this caliber knows they must spend money on fuel, if you are looking for a &quot;Fuel Efficient&quot; vehicle buy a Toyota Rav4 and take it offroad, Quality people, British Quality, the best offroading vehicle out right now, BUY IT NOW!!!!"/>
        <s v=" I love this SUV. It has been reliable, fun to drive and just all around a great car. Would definitely buy another one!"/>
        <s v=" I love this car/truck. It has all of the creature comforts one could want, but the designers haven't forgotten what a Land Rover is supposed to be about. It is great for towing, slogging through a blizzard, and 4- wheeling in the national forest. It handles great, has a great sound- system, and ummm ummm, those heated seats in the front and back are great in Wisconsin winters."/>
        <s v=" So currently I have had my 07 have for about 2 years. Repairs are all standard maintenance stuff. Brakes, tires, oil etc. Find a local to work on these items or do yourself and it saves a bunch. The non standard items to watch is #1 the air ride. When air ride goes generally starts as a bag or valve and then will overwork your compressor and you will replace that too... This will run $2500 if you do the bags and compressor at the same time. Brake rotors are another one. If these go use the aftermarket upgrades out as they are far superior to the stock rotors.Other item is the sidemarker light. This this once it goes bad will haunt your dashboard display. This really needs to be a recall item...I now have 138000 on my hse and it runs great! I have towed a small bobcat tractor in excess of 6000 lbs. Even though the vehicle is rated for 7700 the hitch is probably only good for 5500 as you have to use an extender which lowers the capacity rating. I really use my hse for daily driver, heavy hauler and Saturday night pimp whip (so it has been called). Don't let all the negative hype keep you from buying one of these. If you want a ride that makes you feel good, can tow and get you from A to B with some style.... This is the right choice."/>
        <s v=" We recently traded our 2003 RR for the new '06 RR. This may have been a mistake. The biggest complaint has been in the drive train. The '03 RR was based on a BMW V8 from the 740 series. It had 286 hp. The car always seemed to have ample power and acceleration, no matter where you were in the RPM curve. The new '06 is based on a Jaguar/Ford V8. The spec sheet says 305 hp. Frankly, I don't think the engine puts out half that much. It feels anemic, has no pull through the gears. When you finally make the transmission kick-down, the gears seem to have the wrong algorithm. Land Rover probably couldn't afford the price of the BMW powerplant now that it is a Ford company. I miss my '03."/>
        <s v=" Looks unique and feels great when it runs! POOR build quality and reliability. Roadside assistance called 4 times w/in 3 years. Towed to dealer 3 times! Trouble with engine, tranny, door speakers, brakes, antenna breaks often, hard top rattles, soft top a pain in the neck/plastic windows haze, engine has no oomf, wide turning radius, dated interior/controls, poor instrument lighting, need a key for gas- cap, dealer not helpful. Never buy again! Afraid to drive far from home."/>
        <s v=" I just switched from a Mercedes 500 to the LR3 and while owning the LR3 may not be the most fun in the summertime... try getting thru a blizzard with it...you'll be passing people as if it were flurrying out! The truck handles well for an SUV, and I have had most. The gas mileage is the only negative quality, but you are towing a great amount of weight daily...Kudos to the LR3!"/>
        <s v=" this car is just so good you have to get on or else, but if i was u ii would buy the desiel instead for its off road and on road proformce, this range rover is also better than the hse or se discovery off road because of it short wheel base and lenght. the job that land rover have done is great you much get one "/>
        <s v=" The ride is superb and very, very comfortable. Air suspension further enhances the feeling. No problems since the purchase date, and still rolling problem free. Off-road, the Range Rover performs as if it were a military jeep, effortlessly crossing downed trees and mud ruts. The gorgeous interior and jazzy exterior and mountain-goat like off roading abilities is worth the admission price of $70,000+(new)"/>
        <s v=" I bought this vehicle because of its super cool looks! So far it has been trouble free and a real pleasure to drive. The all wheel drive makes it an excellent vehicle to operate on or off road and it sticks to wet roads with no problem. The sound system is the best I've ever heard. I've owned several SUVs and this is my favorite!"/>
        <s v=" So far, this vehicle is all it can be. The steering and brakes are excellent, ditto for overall handling &amp; response at all speeds. The sweet spot for maximum MPG on the highway is around 66-67 mph - I have cruised to the tune of 22.7+ MPG. Just don't drive like a fool around town and you may inch to 16 MPG. Nothing major to take issue with, aside from petty annoyances that were more than answered on the web site - excellent training videos for all aspects of the car. I came to aquire this car through a series of fortunate events, had I paid the full $62,000 I might be singing a different tune. I have driven many vehicles since 1970, now I get it about LR. Nice car if you can afford."/>
        <s v=" I have had this vehicle for about a month now and am very impressed with it. I am averaging 23 mpg and no mechanical problems. I have read many negative reviews about this vehicle and have figured out why. First, this is not a sports car. I can see why people have to have engines replaced. The engine requires synthetic oil only. It has enough power to do the job but can see people flooring it all the time because it &quot;just isn't enough&quot; and that takes it toll on an engine, as is also true for the transmission. The brakes are disc- front/drum back so you cannot stand on the brakes all the time and not expect to replace pads very often. It's a luxury SUV treat it good, it will reciprocate."/>
        <s v=" I've had mine for 4 years and have not had any problems with the engine or any of the technical stuff (power windows, etc). I do a lot of trail blazing and this car has gotten me places other SUVs can't (or won't) go. While I feel bad for those who have obviously gotten cars with factory defects, don't let that deter you from buying this very fun car! "/>
        <s v=" This was my wife's truck. We traded it in this last week because it's not comfortable for a 6'3&quot; broad shouldered man, and because the local land rover dealership stated that it is normal for these trucks to need new rear brakes and rotors at 40,000 miles. It has a recurring issue of brake squeak which the dealer said they could fix for $250.00, but that it was not covered under warranty (5yr 50000 miles). It's had to have several oil leaks repaired (Oil pan, front differential) under warranty. I would not recommend this truck unless you buy it somewhere other than a Land Rover dealership, are small to medium build and are related to a Land Rover mechanic."/>
        <s v=" Find a good mechanic. Land Rover parts are pricey. But otherwise, this is an awesome vehicle that looks great, drives great, handles about anything you throw at it... from snowy mountain trails to looking good when handing the keys to a valet!"/>
        <s v=" Transmission and transfer box are not lubricated and the splines will DISCEINGRATE AND LEAVE YOU ANBANDONED ON A death HIGHWAY OR ALL ALONE WHERE THERE IS NO CELL PHONE COVERAGE...KEEP FOOD AND WATER WITH YOU ALL THE TIMEs! And a gun for safety"/>
        <s v=" The test drive was impressive so much so that you could visualize yourself driving on the off-roads on the weekends but discover there is no compass! The windshield sensors don't work right and so you have to manually operate them which can be hazardous on long drives. (There is no intermittent control) I've had the car for three months and it has been in the shop for at least 3 weeks. Lots of trouble with the compressor and rattles we can't get rid of. There are a lot of blind spots. Should be more luxurious for the price. Hard to find climate control buttons. Doesn't have a lot of pick up for a V 8. Car has a nice exterior appearance. I'm a little worried about taking it on a long trip. "/>
        <s v=" I bought two for my business. Both have had zero issues. Handling not as sharp as my old FX35 but the car feels a lot more expensive."/>
        <s v=" I grabbed one of the first Sports to hit the lot in LA and have zero regrets. This SUV is a superb driving machine. But it's not until you het the rain, mud, snow, and ice that you know you got what you paid for - its off-road prowess is unequalled. An unsurpassed engineering marvel! And it looks and drives great, too. Handles like a sport car and accelerates like one, also."/>
        <s v=" Being a previous owner of 4 Range Rovers and the BMW one can appreciate the differences between them.First off build quality has without a doubt improved through the years, the terrian response system for off roading is nothing short of stellar, and yes i really take it off road. The redesign of the a- pillar has quieted the wind noise nicely from the 2003 rover. The rrs has more room than the X5, rides better etc. A friend has the cayenne s very similar performance with the rover having a much better package (upscale in every department). In short a great car!!!"/>
        <s v=" I brought this truck in Atlanta, Ga., drove to NYC. Felt like I was driving around the corner. Later a couple codes, misfiring, cost $600 to fix it . After that no problems, strong engine, comfortable, nice features. It is a pleasure to drive, own, etc. For sure high class. Highly recomended. "/>
        <s v=" Like to tinker and tow stuff this truck/suv is for you. We love our 2002 Disco II...Off Road Awesomeness in no way not meant to be a daily drive. We knew that going in and bought it last week. This week I took it to a Rover specialist who replaced the fan belt and front o2 sensors, 400$. He knew we had a coolant leak somewhere. Got home and I found the leak. The thermostat. No biggie. There was a new one left in the truck. I replaced it in an hour. Should you get one, read the manual. Learn how to drive it. Learn to put liquids into it (they leak), change filters, change plugs and wires, thermostats and hose. Keep it maintained. Change all of the plastic hoses with rubber hoses and so on. Change out all of the original parts with OEM parts. Don't take it to a dealer take it to a Rover geek and pay less."/>
        <s v=" I LOVE my Rover. I feel very safe and secure w/my toddler anywhere we go, what-ever the weather. I will never feel comfortable in a smaller car again. BUT when it comes time to pay the piper, I pay BIG. Brakes and tires are very costly. &quot;Routine&quot; maintenance will drop you to your knees ($800 for 65k checkup!). It's an expensive car, so expect to pay for it. You will pay an extra $100 a month if you average out your repairs and maintenance and $200 a month for gas. Get the extended warranty!! I dropped a drive shaft @ 70k."/>
        <s v=" These types are only good for one thing and that's leasing. Make sure to get out of this vehicle by the time the warranty is up. The engine works well but all of the peripherals along with electronics are suspect. Also the air suspension will fail around 80K miles. The dealer freely admits to this. Each corner is $1500 to repair. So you'll end up spending about $6,000 on all for corners at some point. Then you will most likely get the dreaded steering column lockout. This is actually a safety feature that eventually craps out. Replacing this unit with a new one is $6,000. If you're smart you can get a salvage unit for around $1200 and then spend another $500-700 on installation or try doing it yourself. Of course that's if you get one that works to begin with. The car's electronics are also very temperature dependent. Here in Chicago it suffers from many cold related ailments. The rear trunk section will get loose and will need to be rebuilt at some point before 100K miles."/>
        <s v=" This has to be one of the finest automobile experiences I've had in a very long time. I had spinal surgery several month's before my purchase and this was the only car that could give me the confidence to get back on the freeways and streets again. I highly recommend this vehicle to anyone contemplating a purchase of one of the best SUV's out there. "/>
        <s v=" The range rover is a comfortable vehicle that is quite fun to drive. Also makes quite the statement driving around town."/>
        <s v=" Check to see if the air suspension pump has ever been replaced. The pump alone with installation and software will put you back $1500 - $2010. I have owned my LR3 for 6 years and its awesome. This is a very solid truck that can handle any obstacle in its way. If it can't go over the hill, it will flatten it. Great cargo room and the best family car hands down. Opt for the HSE. The stereo, climate controls, fridge, heated front windshield, 3rd row..... worth every penny. I would buy another in a heat beat."/>
        <s v=" What powererful and smooth engine!! The ride is pure lux and the RR handles beautifully in the mountain environment and in the big city. Truly, the finest SUV on the planet!!"/>
        <s v=" In my years of truck ownership I've owned them all. Land Rover is by far the best. This car drives like my son's BMW three series on the road, and better than my old Hummer off road. People trip when they see this car; which is its only down side. There's constantly finger prints on my windows. The seats are really comfortable, even on a straight through 1,000 mile road trip. It handles great in all weather, and like a dream in the rockies. Only minor complaints for this car like the cupholder, but nothing to cry about. I've only had to bring it in to the dealer for the oil change."/>
        <s v=" The car is BEAUTIFUL!! I can't believe its mine for only 30k. I just stare it at sometimes. Neighbors think I am noveau riche. People everywhere look at you different when you step out of a Rover. Apart from a new Jag or Rolls Royce there is no other feeling of pride &amp; prestige. Yes, it does have a few reliability issues but my friends who have 2009 and newer have 0 problems but paid 75k. The pros outweigh the cons. If you are thinking about buying 1, do it!! You live only once. Just don't take it as daily commuter and the drive-thru. Use it on weekends on special occassions"/>
        <s v=" Traded in our Sleepy Lexus LS430. This car is in a word Great. Always wanted one now I am sorry we waited for so long! Drives great very smooth. Great amenities. Great Color combinations."/>
        <s v=" I own the '06 supercharged. i've never been in control of so much horsepower (400hp).I beat sport cars, trying to show -off.only downside that i've noticed since i've had it is , console compartment places, for example..places to put small things that you would use with-in 3-4 days at a time."/>
        <s v=" I remember test driving the first Range Rover Sport, and leaving confused as to how they could name such a slow vehicle &quot;sport.&quot; Finally the 2010 version earns the name. The 5 Liter engine provides plenty of punch which actually seems faster then the 7.2 0-60 listing. Even better, the interior finally looks and acts like a luxury vehicle. Big touch screen, leather &amp; wood, keyless entry and the Ipod, USB docks. I just wish there was a little more differentiation between this one and it's predecessor. Only a trained and peering eye picks up on the subtle styling cues. If you're on the fence about this car, have the salesperson take you on the off-road track. You'll be sold. Cheers"/>
        <s v=" I have the 2006, Jag engine - I was a little suspicious at first but the 6 gears are smooth and give plenty of power when needed. I had my 2000 RR 'til this one and I am pleased to say &quot;you still feel like you are driving a RR, but now it is refined and all the old frustrations and niggly designs have been corrected&quot;."/>
        <s v=" Owned previous model, 2004 before interior update and this one is the best ever. Even the floor mats exude quality. Fit and finish is probably the best I've seen in a long time. Owned Lexus LX470 and it is just a plastic Toyota upside this vehicle. The constrasting stitching, smooth drivetrain is second to none. Expensive, but worth every penny!"/>
        <s v=" I have only owned the car for a month with no problems to report. It is a 2011 RRS w/ Luxury Package, Fuji White w/ Almond interior. A different driving experience coming from a GL450, X-5 and a QX56. This is bar none the most fun to drive SUV with a build quality that can not be matched. With the 5 liter engine @ 375 hp definitely has enough power when you need it, the exhaust note sounds great when just at cruising speeds. The interior &amp; center stack is really situated nicely and has a regal look and feel as well. If you are in the market for a RRS go get one and don't waste time, hard to find, not that available."/>
        <s v=" Been driving my LR4 Lux for 2 weeks, nothing but good things to say, powerful, luxurious interior, easy hands free. Lowering of vehicle 2&quot; is great for my 2 young kids to get in and out, they love the ambient lights in the doors! Drove a 06 RR sport, this vehicle is better appointed more powerful and cost $15k less! I use this vehicle for work. hauling virtually everything and anything, slick back seats. iPod cord transfers everything to the display easy to use. Cameras are a little over kill but have come in handy parking tight to curbs!  "/>
        <s v=" I have put 15,600 miles on my Rover so far and I love the vehicle. Mainly on road driving, but some off-road on iced dirt roads with inclines and sideways washouts. The Rover virtually drives itself with the auto programs and didn't hiccup. In some snow/ice storms I was forced to drive through-I always felt safe and secure in the vehicle. Near sports-car handling in such a big vehicle-contrary to some writing it is not tippy to me at all under any conditions I've encountered."/>
        <s v=" The key is to find a good independent Land Rover repair shop. Trips to the dealer repairs shops may end up with follow up visits to repair other failing or failed items...in my case. Started going to and independent LR repair shop in Bellevue, WA, and doing most of repairs myself, and I have not had any issues for several years (knock on wood). If you air suspension goes out, consider investing in a coil/spring conversion. Kits range between $1500 and $900; once completed, you'll never have to worry about failing air suspensions...but the air suspension cool factor is gone. Get a tow hitch kit and you'll never need a pickup truck; just rent a utility trailer to haul your dirt or whatever suits you. I'm having a hard time deciding on a replacement for the LR3. Options have come down to the to...another Land Rover...LR4, RR Sport, or the full sized big boy RR. UPDATE...I'm now over 201,000 miles...so far so good...&quot;knock on wood&quot;."/>
        <s v=" Combine style and an unbeatable off- road machine and you get the Discovery."/>
        <s v=" I had used ordinary land rovers almost 20 years ago and finally decided to go to the top of the line in this family and that was Range Rover Westminster limited edition. The car turned out to be exactly what can be expected of its performance, ride, stability, safety and speed. I did not have any high expectations of fuel efficiency. When you use a car like this, you are not concerned about fuel efficiency. But, I have been pleasantly surprised with my experience of getting 14 to 15 mpg in city driving and 18+ for highway driving (in spite of high speed and full blown air conditioning use)."/>
        <s v=" I researched for months before buying my 2008 Range Rover HSE. I was worried about reliability reviews but there wasn't any other vehicle I wanted. I finally took the plunge and bought an 08 with 105k miles for $17k. I have to say I have been very impressed so far! My other car is a BMW 530i and the driving experience is very different (of course) but the Range Rover has such great character and comfort! I love it so far! I've put about 4000 miles on it in the first 6 weeks and it has averaged 19 miles per gallon with premium gas. My advice is to scrutinize the service history and always get a professional pre-purchase inspection! I nearly bought an 08 supercharged after the test drive, but the pre-purchase inspection showed it needed over $5k in work! Definitely worth the $150 inspection!"/>
        <s v=" This is my third LR and by far the best one to date!"/>
        <s v=" RRS feels so solid and has great acceleration. The ride is a little stiff, but the payoff is the sport car like handling. Very comfortable for its size - top quality materials!!!"/>
        <s v=" Bought my supercharged RRS loaded, including factor DVD and adaptive cruise control which were options I really didn't have much interest in. Factory DVD system requires headphones with wires, but...they don't come with this $70k+ vehicle. Adaptive cruise control makes interstate trips a real joy...set your cruising speed and forget about putting your foot on the gas pedal or brake. Transmission downshifts around town for this heavy SUV take a toll on gas mileage. Seats are adjustable, but still a little too firm. Acceleration and exhaust note are great. Lots of looks and compliments on this red beauty with 20-inch wheels. Wife loves it too!"/>
        <s v=" LR gets a bad rap because often people treat them like Hondas. I have owned the car since the showroom floor- going on 10 years, 125K now. The key is just changing the fluids every 3,000 miles no exception. I have had less problems on this car then my wife's ford over the same period of time. People often forget that LR have problems because the car will stick around for 15 years. Other cars aren't even around to have these problems- for example try to find an explorer or even a 4runner 15 years old! "/>
        <s v=" I had been driving BMW's for a long time and had always wanted to try a Range Rover. My poor BMW salesman was dissapointed when i didn't buy another 7series, but I just needed to get this Rover out of my system. While it isn't a 7series, it is very luxurious. I am dissapointed with the its sluggish acceleration, the non-powered tailgate, and gas mileage, but other than that I love it! Plenty of headroom, leg room and its great to sit up high! "/>
        <s v=" Love the ride and comfort. Fuel mileage is better than I expected ( as high as 21 but overall average 16.5). Very quite interior with just the right amount of engine noise under hard acceleration. Navigation system has worked perfectly every time. Exterior design is very eye catching. This vehicle does one thing most other import luxury SUV can't it is rated to tow 7700 pounds. No real problems in almost 3000 miles, only a check engine light that went off on its own ( I think it was the gas cap not on correctly) and a rear speaker cover that keeps falling off. "/>
        <s v=" If you are looking at cars like crossovers or mid sized suv's save yourself some time. This car is the bomb. Sure, it's a gas hog and believe me we tested Camry hybrids and such but with the 2 year lease at LR it's a great way to hold 2 more years while the manufacturers get their stuff together on hybrids. It's an awesome looking vehicle. My wife is driving this one and it replaced an '03 4 Runner. Get it!"/>
        <s v=" Though it's a fairly new car, it's outdated compared to the competitors. The 4.0L V8 (188 hp) is seriously underpowered but I hear that the 2003+ 4.6L version does marginally better. Fuel economy averages 14 mpg...the vehicle is just too heavy for the engine which causes you to really tromp the gas just to keep up in traffic. Expect oil/transfer case/transmission pan gasket leaks everywhere...long-term reliability has me a little nervous. Maintenance costs are expensive &amp; more frequent compared to more modern vehicles. Expect around $900 for the 60k mile service. For commuting, any other luxury SUV would be a better choice. If I make 100k miles without major repairs, I'll be shocked."/>
        <s v=" I bought my LR3 through the Internet the process was painless. I got the car at a great price. Since I bought the vehicle I have not been let down. I just got beck from the beach where I used the sand feature and it was incredible. I was actually able to drive the car right through the surf. The car is comfortable with more than enough room and the features seem endless. From my reasearch of SUVs out there, the capabilities of the vehicle exceed most any on the market and the gas mileage is not that bad either. We owned a Discovery prior to the LR3 and the two vehicles are like night and day as far as the comfort and features. They really have done a great job on this car!"/>
        <s v=" Don't buy the car ever. No matter how little or simple the part it is outrageous in cost. The design and quality of the materials is poor. In a short time I have had to replace the starter, brake light switch, all of the tires, all of the pads, the HDC switch, mass air flow sensor, intake manifold upper because the plastic plenum lever inside broke like it does for literally all of the freelander models, battery, Starter, grounding straps from engine to chassis, fuel pump, fuel filter, the rear cargo door wont open, the drivers side rear window wont open, the sun roof motor has failed, the entire coolant system because all of the lines are brittle plastic that shatters at the slightest touch, the thermostat housing underneath the intake lowers because that too is brittle plastic and cracks frequently, the purge valve solenoid, multiple vacuum lines. valve cover gaskets, oil filter, coolant expansion tank, the plastic radiator that gets brittle because as everyone knows freelanders overheat and run hot. This is all below 100k miles and no rough driving with standard maintenance. the placement of pretty much every part is insane and appears to be designed to fail and be impossible to replace. The vehicle hold value like a leaky sieve, O2 sensors replaced. And to top it all off the ECU has to be replaced and the new ECU has to be programed"/>
        <s v=" Love the command driving position and the seats in my new LR3 HSE. This is my first LandRover vehicle and I really enjoyed the purchase process and the dealership. Being a previous Lexus customer I am very impressed with the LandRover philosophy in treating their customers. My local Lexus dealership has lost its &quot;halo&quot; and I think their success is harming their ability to treat customers as well as they used to. Thank goodness there are choices in the marketplace and I am so far very pleased with my new vehicle and the dealership. They know you as a name not a number."/>
        <s v=" The LR3 has been nothing short of excellent. Its on-road performance is excellent for what it is. Off -road it surprised me, I do a fair amount of medium to difficult off-roading and the LR3 has not let me down yet. I use the LR3 to commute every day, so I wish it had a diesel engine option like the rest of the world has available. I hate the complicated voice activated navigation, it has difficulty understanding alot of commands, especially when asking it to find Italian restaurants. The off-road part of the nav system is excellent and very technoligically advanced. Passenger comfort is great and cargo hauling is excellent. More aggressive tires and manually locking diffs are needed"/>
        <s v=" I've owned my Range Rover Sport for a month...simply an unbelievable ride. It's a perfect combo of luxury, refinement, and sportiness packed into one vehicle. Gets looks everywhere I go and is a true joy to drive."/>
        <s v=" Still love it. All I have done is change the oil and tires. Average 21 mpg, comfortable and fun to drive. Best vehicle I have ever owned. Would buy another in a minute. Runs great, lots of great features and everthing is wo easy to use."/>
        <s v=" After pondering the decision to buy a LR3 V8 HSE after renting one for a week in California last year, finally got around to doing it this week. I can already tell it will most likely be a love/hate relationship. Right out the door, had to bring the LR3 back to the dealership the very next day, as there was some noticeably bad wobble/vibration coming from one or more of the wheels/tires. Also the seat memory switch #1 was DOA. While it was in being fixed, apparently the check engine light came on, and they fixed that as well, after running an 'engine diagnostic'. I love the car, but we are off to a rough start. The dealership, on the other hand, is fantastic!"/>
        <s v=" Ive never had a car with this much problems. It has been in ths shop 6 time in less than 2 years. First time the check engine light came on it was still under warranty. Then the cooling system went haywire. It took three times for the dealer figured out what the problem was. After repacing the hoses, cooling fan and then finally the water pump. Then the brakes wear out unusally fast tearing into the rotors, twice in less than 18 months. Then the sunroof clatters. The back door won't open it needed the motor replaced. Then finally with less than 75k the Transmisson went out the whole thing needed to be replaced. "/>
        <s v=" I've been driving full size FORD loaded vans and SUV'S for 35 years, specifically SUV's since 2007. As nice and dependable the Fords were, My new fully loaded 2006 Landrover LR3 HSE is a dream come true. So far it is an amazing piece of technology. Unique things like the multi user entertainment system which allows up to7 different users to each listen to or watch their own thing. The refrigerated console is literally cool. The voice activated navigation, phone system and audio system all work like a charm, once you get through the high learning curve. It is an extremely solid, well handling vehicle, very well appointed. The 3rd row seats work perfect for adults."/>
        <s v=" Poor interior comfort. Horrible gas mileage and performance. Re-occurring mechanical issues. Yugos still have better resale value than these overpriced tanks. Never again!!!"/>
        <s v=" My new rover has been back @ the dealership 3xs in 4 months and STILL runs like a 15 year old clunker. sounds like a lawnmower. AND...the mirror casing and 3rd row seat latches have popped off and when searching for a coin I dropped the hardware under my seat was so sharp it cut a 3&quot; slit across my wrist. "/>
        <s v=" The L3 HSE that I bought I use it on and off road, and it's great on both. Mine is a diesel engine, so the fuel economy is great. You exchange power for economy, which isn't that bad, since it's still a powerful engine. The comfort makes you overlook the possible flaws it may have as far as the interior. Overall, a great buy!"/>
        <s v=" Awesome ride! Superior handling on city streets. Had somewhat of a slight inconvenience occur while out shopping. Had to FOLLOW the culprits. They were driving a Chevy Impala (Pursuit Package). I was driving my RRS. This baby gets UP!!! I was highly impressed with the performance of this sweet SUV. Only problems have been the reverse tilt-mirror feature activates on its own on some occasions. The suspension warning light occasionally activates and will not allow me to change the height of the vehicle without turning the vehicle off and then restarting it."/>
        <s v=" I bought my RR as a Cert Land Rover, and purchsed the extend warr. I absolutely love this truck. The &quot; Snob factor&quot; , everyone looks and stares at you when your in this SUV. Dealership service has been perfect, and they have even picked me up at the airport at 11 pm to get my baby back from being in for a schd service. "/>
        <s v=" The RRS drives great but, having owned 4 previous Land Rovers, I expected that. This one is, by far, the quickest though. And, it looks great too. Now if the engineers can get the technology up to par with the competition, we would be all set. Case in point: the $2500 rear seat entertainment does NOT come with, nor can it be equipped with, wireless headphones. I usually put all after market entertainment systems in the Rovers but was told NOT to with this one due to integration with the car's computer. So, c'mon guys, let's get a better audio screen and some wireless headphones. I know it can be done...I have done in my last 3 Rovers!!"/>
        <s v=" We wanted a car that wasn't a Ford Escape or Jeep Liberty and found the Freelander. It's a tad on the small side, but also a lot of fun and can climb a cliff in either direction. However, since buying (new) we've had all 5 window regulators replaced, the sunroof twice, all 4 brake rotors warped and had to be replaced, and most recently the car quit completely, with 6 different error codes in the computer, most notably that the camshaft position sensor had failed. The dealer treats us like poor cousins to the LR3 and Range Rover owners and we can't get a loaner, even for the latest issue. Bottom line, it's a fun car, but if you don't have a warranty, don't buy it."/>
        <s v=" This suv can turn heads all day long, smooth, fast, sexy, I've had mine 9 months and not a problem yet, also I'm getting 15.2 mpg and driving hard. "/>
        <s v=" I was so excited to get the new LR3 that I refused to wait for an HSE and bought a fully loaded V8 SE model, w/ navi, off-road, and 7 passenger seating. We have had problems with this vehicle from the start. Among them has been several suspension faults (requiring new air compressors), a bad seal in the exhaust system, leaking sunroof, recalled gas tank, bad sensor for cooling system, rattling speakers, broken lathces on seats and on glove compartment, and excessivlely quick and dangerously uneven tire wear. It often takes several trips to Matheny LR in Jacksonville, FL to fix each problem. Their behavior borders on rude at times, and they certainly do not stand behind their products."/>
        <s v=" When I went to the dealership in April,I was looking at an X5 but it was a diesel engine and I was nervous about put gas in it by accident. I was very skeptical of this Landie due to the poor reliability reviews. I made sure I was able to check the history of the truck and it was corporate for 9 months then the owner had it for 6.7years was serviced in the here in the Northeast. I bought it with a warranty as well as my mechanic went over it and changed the oil and brakes for me. I have the cold package with heated seats as well as heated windshield. Love how high it sits. The ride is awesome. Not quick as the Beamer but I luv the fact you can go anywhere in Style and safety. The previous owner took very good care of it! was not afraid of the miles. It does burn oil. I had to replace a quart before oil change (synthetic)premium gas.Plan on keeping it for awhile.update 9 months with 121k driver window regulator is going out but the truck is sound. Stay on top of maintenance. I plan on keeping this until the wheels fall off. If you find a well taken care of Rover, you will be fine. Update: 150 k no significant work except oil change. Runs great!!will keep until the wheels fall off!!1/25/18"/>
        <s v=" We've really enjoyed having our Freelanders (2 2004's). We enjoyed the first so much we bought a second. It's a sporty, competent, and sharp- looking little SUV. It rides great as a commuter, and handles off-road (in our case beach and woods) adeptly. I'd feel confident going just about anywhere in it. We've put a decent amount of mileage on it and have had only a handful of very minor problems. We find the car comfortable and well- designed, although it's smaller size limit it's carrying capacity. We bought a roof cargo carrier to help compensate."/>
        <s v=" This is the fifteenth Land Rover I have had include RRs, Disco, D-90s and even another Sport. It is the fastest, best equipped, smartest looking vehicle LR has made. It performs well in all modes and brings to the driving experience the combination of luxury and on/off road performance with several driving options. "/>
        <s v=" I have over 30,000 miles on my LR3 and have been very happy with the vehicle. Have gone off road and on road, and its been near perfect"/>
        <s v=" the range rover does it all - it's at home towing a boat - going camping - family trip - black tie event whatever you need it does it - the only this its not is a sports car and its not trying to be one. amazing on the hwy at 85 mpg - solid in the rain."/>
        <s v=" Yep, I am a gal that owns the Sport and I absolutely dig this car! Of course the gas mileage can be an issue but other than that and a few other issues: the tailgate is a little heavy for me to pull down, there isn't a lot of room for stuff in the center console (girls need room for stuff!) and the steering wheel blocks the odometer panel so that I am constantly having to look around and through it to see the stats etc... Now for the positive stuff! Design is incomparable! This is a beauty on the exterior and I got the total package so my clients can feel comfortable when viewing property. (I'm in real estate). My kids love the dvd and surround sound, it's killer! Buy it, you deserve it!"/>
        <s v=" It's been a month now since we got our RR Sport Supercharged and it has been and still is and will always be &quot;FUN TO DRIVE&quot;! If you don't mind the gas mileage on this baby then you should take a look at this SUV. I checked out the competition and this became my choice of toy. Overall, I give high remarks on the FUN FACTOR, Performance, Overall Design, Quality, Creature Comforts, etc. Maybe they should rename this car and badge it as &quot;Range Rover SuperSport&quot;! ;)"/>
        <s v=" I owned a 2002 Bmw 530i prior to this vehicle. Great performance and 25 mpg on highway. Wanted to go back to sport utility for a change. I learned a painful lesson at the fuel pump with this vehicle. The LR3 rides great and is dependable. Just don't get one unless you absolutely neeed a SUV. The fuel mileage is so bad you will fill up $50 to $60 every 3 to 4 days. Otherwise great vehicle."/>
        <s v=" I bought my LR3 SE recently from a used car dealership who posted the car on eBay. I had CARCHEX.com review the car before the purchase and shipment. I saved about $10K than if I had bought it at my local Land Rover dealership. The car is the envy of my friends, neighbors, and colleagues. I love the navigation, the large spacing, power and handling, and the amazing internal and external styling. The mileage is a definite issue; however I leverage my old car during the weekdays, i.e. for going to work. I drive my LR3 primarily on weekends, i.e., dinner date and going to church. This way I save on gas as well as preserve the value of my vehicle. "/>
        <s v=" this is truly the most incredible vehicle i have ever driven. when you drive it you do not want to get out! However, It drinks alot of gas. Awesome car!"/>
        <s v=" This is my third Rover. Land Rovers brief partnering with BMW produced a wonderful machine, much more refined and powerful than its predecessors. It's a smooth-driving work of art and considering its weight, very fast and powerful. The gas mileage is simply awful but it could be worse. "/>
        <s v=" This my first SUV. I've had a truck in the past, too big and combersome. I had a Mercedes sports car, too small and didn't do well in bad weather. I got spoiled with &quot;luxury&quot; items and didn't want to give it up. I wanted something that was &quot;higher end&quot; but could live up to being an SUV. I bought an 04' Disco and I got just what I wanted. Unlike other SUV's, you can take this one anywhere and not worry about &quot;hurting it&quot;. As tough as it is on the outside, it still has luxury inside. The standard features on the Disco would all be options on any other SUV for the most part. So do you want something that is a real SUV, or an oversized car that claims to be one. Land Rover is the ticket"/>
        <s v=" This Evoque is more than I expected. I absolutely love it. I lookd at all the other Compact Lux-Suv's and sure they start at a lower price but once you add comparable options they're all in the same ballpark. This thing is gorgeous,sexy,efficient,roomy and surprisingly peppy. Great for the major city I live in perfect size, but very roomy and luxurious interior. The 2 DR looks sexier but the 4 DR was more practical for me. It's fun and gets looks everywhere it goes. I couldn't be happier, I couldn't wait so I got one off directly off the showroom floor. Wish I could've ordered it but couldn't wait. But still happy as hell. Worth every penny, you won't be disappointed. Get a bright color.."/>
        <s v=" The changes from the discovery to the LR3 are not even comparable. Land Rover has done great things w/this new updated model. i've had it for almost 3 years &amp; have zero problems w/it. It rides excellent &amp; will dile you w/guilt if you don't take it off the road now &amp; then. My wife had a Discovery &amp; feel rest assured that you will have piece of mind w/this machine where as w/the discovery you just never knew."/>
        <s v=" We have only had our RRS for 2 months, but we love it. A true luxury car"/>
        <s v=" The air suspension is very cool. Power is good for a 6500lbs truck. Gas mileage is around 14.7 average. Off road ability is unmatched. Whether you are going to the opera or pulling a Hummer out off the mud you can have confidence in its versatility and ability. "/>
        <s v=" My Landrover is now dead for 85,000 miles. It can not run anymore. The mechanics of Landrover cannot find the problem by diagnostics alone. They have to open the engine to find out but not a guarantee that they will find it. How STUPID this Landrover diagnostics is. Landrover should terminate the Engineer who built this STUPID car diagnostics computer. The service advisor told me that the only thing that can fix my car is to replace the whole engine which will cost me $8,000 plus labor and tax. "/>
        <s v=" I own a new LR3 and enjoy the ride qualities of this SUV, very smooth and quiet. On the freeway it seems a bit sluggish but once up to speed it really holds it's own and again the ride is very smooth. I have had some issues with the check engine light coming on and off, make sure you screw the gas cap on snuggly the MILS system is very sensitive and this will cause the engine light to come on. One thing to be leery of is the vehicle only takes super unleaded (91 octane) that is a huge chuck out of your wallet with the price of fuel, the dealer will not tell you this. Overall I do enjoy driving and owning the LR3."/>
        <s v=" I owned one of these awesome Ford-made pieces of junk for about 4 months before I wisely got rid of it in favor of a quality-built vehicle. I bought it because I really liked the new styling inside and out and the more powerful engine, but didn't take into account the fact that it would be even less reliable than the 2003 Disco II that I traded in (which is really saying something). In my time owning it, I was at the dealership several times for the &quot;check engine&quot; light (not gas cap related), a total electronic malfunction (it said the e- brake was engaged when it wasn't and would't start for a full day), as well as a few other annoying issues. Overall, a miserable ownership experience. "/>
        <s v=" The Land Rover HSE is an excellent looking vehicle. However, that is about as far as it goes. I have had the HSE for seven months and it has been in the shop seven times (six for electrical problems - one for molding clips and road noise). The tires are making the loud road noise so they have to be replaced before 20,000 miles. Gas mileage is horrible."/>
        <s v=" I wanted the truck every since I first saw it in 2007. I am actually very attached to the truck. But some things have popped by me trusting in some ignorant men who not once after touching my truck have caused me some real repair issues. And I am totally livid. They range from valet Parkers to mechanics. Each and every time they broke something or cause extra problems!!! I now have MS and have lots of mobility issues. Must have a truck that I can get my scooter out of easily. I am not going to give my truck away. Understand that. It's still a LandRover. Brand new tires new battery and lots of other work and some immediate things that I plan to do. But it's still got a ton of features and it's a LandRover and I'm won't have it stolen with low- ball offers!!"/>
        <s v=" This RRS-SC has been an excellent car. Time to turn it in and will miss it. The performance and all around cool factor of this car compensates for the back seat comfort, quirky nav system and cumbersome tailgate. This is my wife's kid hauler, but I drive it every chance I get. No problems with anything other than a window lift in the first month. If you want to drive an SUV with SWAG this is the one."/>
        <s v=" I had 2 Pilots for a total of 7 years and just didn't like the way that they drove in the wet/snowy weather. I test drove every 3rd row crossover/SUV in existence. Someone mentioned the new LR4 and once I drove it I could never look back. It is an absolute dream to drive and to own. I finally feel so safe and secure driving during this brutal winter. I highly recommend this vehicle. I have done years of research."/>
        <s v=" My search was nationwide and I found one with only 49k miles, one owner, 18 LR service records, in the rare and beautiful Rimini Red (only abou t3-4% of RRS's) on Long Island. I added some aftermarket bling of shiny mirror covers, stainless door handles $79 and pillar covers $69 to really set it off. Just the right amount of bling. also added running boards from eBay for $183. Northeast Rovers have them in the exact same pattern and charge $1150...??? Everyone that sees it loves the color and the added bits really make it stand out. I like the panache of a Range Rover in the Midwest. I drive all over from Madison, WI to Morgantown, WV and in 5,000 miles could count the other RR's I saw on the road on one hand. In SoCal you might see that many parked in one LA city block. The ride is smooth and super comfortable and in a late midwest snowstorm of 8-10&quot; it handled like a champ. Surefooted and secure. comfort and safety are primary concerns for me and being able to get to my destination. On the highway doing a steady 75 mph my gas mileage has actually been a pleasant surprise of 20.7 mpg. I added and aftermarket electronic module for $69 and my highway mileage is now an incredible 23.8 over 2010 miles. City mileage is 17.4 ! If you take it easy and pretend you are back in the 1980's and drive 55 mph you will find the mileage for the highway actually in the 27.5 to 28.3 range for the car. The sound system HarmonKardon is absolutely incredible and thoroughly enjoyed with my extensive music collection. The NAV system which is DVD based is dated and I do not evne use as I use my smartphone for this purpose. the only complaint that I have is the location of the Aux input is bizarrely and awkwardly placed behind the center console and requires connections to be run from the rear seat area to the front for use of my Ipod. Plan on being a RRS guy for life although the stylistic changes made in the 2014 especially to the front end rear ends and with the lights removed too much from the boxy lines and removed some of the character from the car model appearance. Could never afford a new one but a reasobable priced, well cared for car with records is wonderful to own."/>
        <s v=" Everyone looks at you differently than if you were driving Lexus (ho-hum, been there done that) Best looking large SUV ever made. Gorgeous color combinations. Averaged 22 hwy when in cruise control. Nav is simple, sound system is amazing. Harmon Kardon 715 watts, Logic 7? Stop it!!!"/>
        <s v=" I had the 03 HSE. that was too big. this is the car! When you step on the gas this car flies! I just love it "/>
        <s v=" First Land Rover after dreaming for years. Big change from Discovery. Exceptional in every way. Rides like being on a cloud, but goes anywhere. Passengers/customers love going over obstacles. It seals the deal. It is so smooth that I really have to watch speed as at 100-110 mph I still think I am going 70 mph. Dealer excellent. Mileage 14/18 (for 3 1/2 tons) but tired of hearing people complaining that it doesn't get the same mileage as their previous economy car. Duh! Compare its mileage, capabilities, handling and comfort to the Hummer H1 or Mercedes G55 which have the same capabilities, and it's half the price. "/>
        <s v=" First Land Rover i've owned kind of disappointed. It's been in the shop too many times in the last year. Plastic Panels on the exterior fallen off 3x, breaks have squeek that dealership has not resolved. It's too bad because i like the ride, great on road trips, although automatic transition through gears could be smoother. There are cheap plastic pieces that cover the front seat tracks affixed to the floor that have cracked in various places, kinda cheap. I have to agree the gas mileage is far from ok, likely $100 to $150/wk in gas. tons of space in the rear w/o the 7 seater, lots of headroom and cabin space. A good friend of mine had his LR3 declared a &quot;lemon&quot;?? Be wary!"/>
        <s v=" Felt like a solid vehicle initially, but it all went down hill real quick. Poor quality and no reliability. The dealer has had to replace an ECU, the transmission, rear window motor(both), hoses, and the list goes on. I owned this vehicle for only 4 months and I drove it maybe 10 times...Land Rover techs have driven it more than me..but thanks for the 06 LR3..that was pretty much the car I drove during my 4 mos with the Freelander..I mean Freeloader"/>
        <s v=" Where to start??? I have 2008 discovery3/lr3 with the luxury, cold weather, and heavy duty package with front parking sensors And rear entertainment center. Best car I have ever owned!!! And I have owned alot, 15+ since I was 18. This one is staying around for a while. There is nothing it can't do.. well everything except gas mileage. It is quite thirsty guzzling down premium petrol. "/>
        <s v=" This SUV is always in the shop. Air suspension, auto locks go up and down while driving, truck &quot;thought alarm was on&quot; and wouldn't start ...left me stranded. It has something wrong with the steering. A/C and radio control buttons fall off. These are all reccuring problems that never get resolved at the dealer. And I've only had it 11 months. Like the looks and ride, but terribly dissapointed with maintenance. Did I mention it's a huge gas guzzler?"/>
        <s v=" Nothing beats a Rover to get me to the slopes and up my hill in Catskill in the winter. Great vehicle."/>
        <s v=" I have had no problems at all. The colors are very fun (yellow). Perfect car for young person."/>
        <s v=" As soon as my 50,000 mile warranty was up, so was my suv. At 63,000 miles I needed a new engine due to a crack in the block that was causing coolant to leak into the engine. I picked it up from the shop about a month ago and my heater core and heater motor now need replacing at 65,000. Unfortunately, I can't get rid of a car that doesn't run and that the heater core smokes so I'm forced to fix it. "/>
        <s v=" Drivers seat does not sit back far enough nor does the steering wheel lift up far enough for me to get comfortable. Also - gas and brake pedals are too close together... 6' 1&quot; - 220 pounds"/>
        <s v=" This is a great vehicle inside out. I love the look of the RRS. Customer Services were great at both location in S. CA area. Problems that I had during my 1st year of ownership: Suspension Faults, compressor problems, Tailgate struts failure, Brakes squeeks after a few thousand miles, Engine Light comes on often, car shut's off by itself very often, Clicking Noise when making turns, rough transmission shifting at low speed, Spent 40+ days in shop. When vehicle is out of the shop: turns head, nice sound system with 6 cd changer that plays MP3. Est. 170 songs per CD. Nice driving position, Air Suspension, Touchscreen Navi &amp; Radio is separate on dash. A++."/>
        <s v=" This is certainly the most comfortable the most comfortable Automobile I have owned. I am really impressed with the creature comforts inside. It handles really well and seems to have enough power for getting around. The All wheel drive works well and I live in a vary hilly area. Mileage could be better and is a little sluggish when I put my foot into it. Very solid feel on probably the most sure footed SUV I have owned. As I have just purchased the vehicle these are only my initial impressions. Initially I am Quite impressed."/>
        <s v=" I have owned this car since new, and purchased it simply because i liked the styling. It was like nothing out there at the time. Well the car has proven to be very reliable and the interior has held up exceptionally well. It's one of the few SUV that DOES use real leather and real wood trim. Unlike the American or Japanese SUVs that use leatherette? and only a small 12&quot;x12&quot; patch of real leather; what a joke! I recommend this car to anyone wanting to purchase a very nice SUV, that you can own for many years and have the car perform, look good and unique. However, maintenance is not cheap. its very expensive, but the car is well worth it. the reward is a nice car that gets better with age."/>
        <s v=" I have had our Black on Black SE7 For almost 5 years, quickly approaching 110k miles. The vehicles performed flawlessly just before Christmas when the snow storm hit Virginia. Most vehicles were fighting for traction on I-95, locked the Diff and the only thing that slowed us down was traffic and caution. The snow came down so sudden the roads had not been plowed. My wife was even driving at that time. She hates driving in snow but in the Disco she was very comfortable, as were our two little ones. Get it for capability and never having to get stuck snow storms and foul weather. Love it for the looks, and fill your tank when she is thirsty. Do the preventative Maintenance it's cheaper."/>
        <s v=" handles and rides great. terrific in snow and off road. radio could be better. visibility great. fit and finish perfect. warranty a little short. nothing locks interior"/>
        <s v=" Wonderful ownership experience thus far. Was skeptical about purchasing because of historical reliability ratings. I have been very pleased with the performance and quality of this vehicle. No problems at all thus far. On of the best handling SUVs out there and acceleration/stopping power is superb. Great off road (put some Nokians on for winter and off road use). For a perfect blend of performance, styling and off road capability, this is the best offering available, in my humble opinion. "/>
        <s v=" Have always liked the styling, but never wanted to buy the 90's RRs for fear of build quality. Got a good deal and needed a winter vehicle. Had a LandCruiser previously and the RR gets much better gas mileage; more comfortable ride as well. Really enjoy the unique styling. I have only had normal maintenance so far, brakes, rear bushing, oil, winter tires, etc. The dealership is a little pricy, but not much more than Toyota. I put snow/all seasons on this winter and it performed flawlessly. I have owned 2 e320's, an XJR, a landcruiser, an acura CLS, a grand cherokee, and a cts-v. The interior build quality is the best I have ever seen or owned. And this is coming from a car guy. "/>
        <s v=" I owned my first LR3 for 7 months (7,000 miles) before it was broadsided by a suburban. The car did so well in the crash that I couldn't get the driver's insurance company to total it. The side curtain airbags worked like a champ, and since it will take 3 months to repair it, and I don't want to drive a near totaled car, I bought a 2006 LR3 and plan to sell my old one when it comes back from the body shop. I took a client out last night (CEO of a company), and he couldn't believe how well made the car was. I am thinking of selling my wife's suburban and buying a third onefor her."/>
        <s v=" Best looking SUV on the planet. Ride and handling are close to the best as well. A real head turner with the guts to do more off road than most are willing to try. A keeper."/>
        <s v=" I have been amazed by the quality and comfort of this SUV since the day I took delivery a year ago. LR has out done themselves with the Sport. It is the most nimble SUV on the road and the best I have ever owned - and I have owned many SUV's. The style and craftmanship are unsurpassed. It blows my old BMW built SUV away on all counts. Pricey, you say. Hogwash, I say. It's worth every penney! A year on the road and it still turns heads. Handles like a sports car, climbs like a billy goat with power to spare. The air ride suspension is amazing."/>
        <s v=" Just took a quick road trip in my new supercharged sport and I LOVE IT! I wasn't sure about buying an SUV but since my needs were changing &amp; a RS4 no longer made sense I went looking for a sport SUV. The Cayenne-S drive was a disappointment and the X5 doesn't really have enough room so the only option was the RR sport super. Having gone on a road trip there is no question this was the right choice. I wanted performance &amp; this is total performance. Acceleration, handling, braking everything is exceeding my hopes. The interior is beautiful but the drive is what really counts. If the maintenance isn't a prob this will easily be the best SUV for those that really wanted a sports car. "/>
        <s v=" This is my favorite SUV! Waited to write review in case I had reliability issues that I had read on this site - 9 months/20K KM and nothing so far. Compared to my past Escalade, Denali, Touareg, Jeep GC ltd, and MB 430, my Rover is way more fun, sturdy yet nimble, tows with ease, has more versatile interior space, much quieter cabin, better road view &amp; headlighting, most headroom, and all the luxuries to boot. Not quite as quick as Touareg (V10 mind you!), 5.4L Jeep, or MB430, but shift into sport and it provides more than enough power for the average Joe. Breaking is strong and confident for a vehicle this size. Purchased the LR3 over the Lexus 470 &amp; Audi Q7 - glad I made the right decision!"/>
        <s v=" We've owned this car for 3 years now. No major issues to speak of, must have gotten a good one. Only have 71k miles on it, but are looking forward to another 15k or so before upgrading to a newer model. 2004 is a great year with a fantastic engine made by BMW, not like later years where ford took over. Has never let me down reliability wise, took it to Alaska for a year, never slipped, got stuck, or had any kind of hesitation."/>
        <s v=" Honestly when I considered purchasing this I was looking at a '06 MB C230, and my LR3 I usually have SUV but ins. good on MB. I only drove the LR3 for about maybe a mile on test drive, and liked it but was strange feeling. Later after purchasing it that day the more I drove the more I loved the LR3! Then when did my first road trip to visit family, there is a lot of passing power on highway and for hills, the top was not heavy so it didn't lean bad at all, w/ 50/50% (close to) weight ratio there is not any under or over steer! I love the ride comfort and steady feel on road even higher speeds. Seen one hit at 55mph head on and doors still open, it drove fine only radiator leaked so took in! "/>
        <s v=" I owned luxury cars before I purchased my SE3. I knew that I was getting a 4x4 first and luxury wasn't going to be there. What I found is that it is fun to drive, reliable and a real head turner. If you buy it knowing what you are getting then you probably won't be disappointed. If you buy a freelander cause it looks pretty and you want a &quot;luxury&quot; suv, then you will be disappointed. "/>
        <s v=" I purchased the SE3 for my wife about a year ago. So far we have not had any real problems. The front brakes had a dragging problem but the dealership corrected the problem. The detachable top is great, my wife loves stripping it down for the carolina summer. The traction control works GREAT in snow and ice, we go to the mountains on the weekends and the freelander goes through the snow as well as my truck (and that is saying something). The interior is easy to clean and works well with the jeep like feel. All in all a great car for the wife and a fun car to drive."/>
        <s v=" My wife's car. She loves the great visibility from the Range Rover. Interior finish is top notch. Plenty of cargo space for hauling all of the trinkets from the shopping trips. Nice sound system. Car looks rugged but not flashy."/>
        <s v=" There's a Landrover club and many other Freelander owners love theirs as we love ours and have had no problems with it other than normal wear items. It seems the only ones writing reviews are ones that have had problems but most Freelander owners I know have a good and reliable experience with theirs. "/>
        <s v=" I just purchased a 2003 Land Rover Discovery SE7, with 44.5k miles (vienna green). I love driving my Rovie thus far; classy, beautiful looks with refinements, all leather, and plush interior. I get alot of looks from other drivers, envious perhaps or maybe its not their cup of tea. Have not had any problems or issues, however I need to purchase the original oweners manual, since there was none at the time of purchase. I am going to baby my land rover or at least attempt to feather the gas pedal...I used to have a 1995 Chevrolet Silverado ex- cab...this rangie still gets better gas mileage than most SUV'S. Check all vehicles before buying and perhaps purchase and extended warranty for used vehi"/>
        <s v=" this truck sound and ride like a car. very elegant and sufficient car.loaded with premium navigation system"/>
        <s v=" After purchasing my Discovery I quickly learned why Land Rover was and still remains the kind of all off-road vehicles. Full-time 4wd coupled with a fantastic low range, you can virtually go anywhere your heart desires. In the mountains of Colorado, this is a great vehicle to have for all the changes in weather on any given day. Safety is paramount to me and I have not found any other vehicle that can get you places you never would imagine. I have added dual DVD/Navigation systems to enhance the sound system. I will run this SUV to the ground and go back again and purchase another! If you love offroading, look no further. "/>
        <s v=" I checked on line to see if any recalls were issued on vehicle. Saw a few that I had not been notified about so I contacted customer service... I was told by Terrance that none had been issued.  Couldnt understand why recall notices where issued on line but was told otherwise !!!!"/>
        <s v=" I PURCHASED MY 2008 RANGE ROVER SUPERCHARGED &quot;CERTIFIED&quot; FROM MPLS LAND ROVER IN 2015 I HAVE HAD NO PROBLEMS."/>
        <s v=" This is by far one of the most luxurious suv's i have driven and i have driven from cadillac, chevy, lexus, and porsche which i own also. Very comfortable and has so much space unlike other suv's."/>
        <s v=" Ok folks, this SUV is a must have. I sold my BMW X5 to purchase the LR3; the LR3 stands alone in the luxury category. The 3rd row seating is comfortable and the stadium seating keeps all in the conversation. It is a joy to drive and have taken off road..what a rush. I have had no problems with reliability or quality and the Red Nolan dealership in Colorado Springs know the true meaning of customer service. GO BUY ONE TODAY!!!"/>
        <s v=" I use to go through vehicles every 2 years or less.The first thing I look at when getting something new or thinking of getting something new is what compromise will I make when getting this?I have owned my 2005 LR3 SEV8 since 2007 (when gas prices were high) and so far after 6 years of ownership I have done regular maintenance, changed the bushings in the suspension, thermostat housing, water pump, had all the recalls. You would do to any other vehicle just like an LR3.But, I have NEVER had this vehicle leave me stranded on road or trail, never had an electrical glitch, or had a major issue.Best vehicle I have owned and I would have to compromise to get anything else out there."/>
        <s v=" this is the best car i've ever owned. i've had 6 of the largest range rovers and switched for fun. it is a ball and everything it's advertised as. great car!"/>
        <s v=" I've had the car for a year now, and I have been extremely pleased with it. The dealership have been pretty poor though, and need to work hard to improve their customer service - something they don't seem to want to do. The car though has been superb."/>
        <s v=" This is my third Disco and I am very pleased. Much better then the 2002 I had. Tighter turn radius and more power are the most notable pluses. Everyone likes to bash the fuel mileage - I just averaged 18 mpg on my last tank mixed city and highway. The trick is, don't drive it like a sports car (just take it easy use a light foot - it will coast on it's own momentum a lot of the time) and remember - it has a big 4.6L V8 and it is heavy ! As for reliability, learn what to look for in these vehicles and have the usual suspects addressed before you buy. 200k+ miles and I have never been stranded."/>
        <s v=" I just love this car. The design is perfect, and the interior is a dream with the suede leather doors, dual sunroofs etc. B/c of the negative posters on this board, I used this as a big bargaining chip to get my SUV for only $8,000! My LRII is in fantastic condition with the 18&quot; rims and and all. I used to have a $80,000 G500, and frankly, my DRII is just about the same! So again, THANK YOU to all the negative posters! Anybody who complains about Gas Mileage should be a stand up comedian! Also, anybody who takes these cars to dealerships to get them services are ASKING to be stolen from. Come on guys, go find an honest mechanic. They charge HALF the labor. Do NOT get ripped off!"/>
        <s v=" I bought the Range Rover Sport because I wanted something that not many people drove. I was originally going to get a luxury sport sedan of some sort, but I fell in love with this Range. The exterior is what really brought me to buy it. It is extremely sleek and sexy. I get looks everywhere I go. The interior really surrounds you and makes you feel like you are part of the car. The only draw back that prevented me from buying it the day that I saw it was the Land Rover's terrible reliability. The dealer assured me that those days were over, but within a week of my purchase, some suspension lights came on. I got that fixed and haven't had a problem since. This car stands out."/>
        <s v=" This is a great SE V6 LR3. My wife and I got rid of two cars and are sharing this truck. She wanted to be high up, I like camping, we both wanted safety. This is our pleasure cruiser and grocery getter. What a wonderful truck. We are so happy every time we step out in it. Yes, it's a pig at the pump but I have been offroading twice in it and it's better than I could have imagined. I love the Jag v6 engine, the Volvo safety items and am glad Ford owns it. This car comes with a 4 yr 50k warranty and free scheduled maint. This beat out the Cayenne, Touareg, A3 Wagon, Jeep Unlimited, Subaru WRX wagon &amp; more."/>
        <s v=" This is one smart, hot, sleek, functional, stylish and rugged baby. That is a disparate set of qualities and as a loyal Land rover driver, I didn't ever expect to have all these attributes in my vehicle. Past Land Rover Discoveries inspired a grudging loyalty among devoted fans. The LR3, well thats altogether different... Unreserved and undiluted satisfaction. I just love it."/>
        <s v=" This is my second RR...last was an 02 before the body style change. My 06 RR HSE is great car to look at and drive, but the build quality and 'issues' really do bug me. As a professional software engineer I would be ashamed to ship a product that clearly hasn't been finished and tested properly. The Sirius satellite radio doesn't display the correct station information when you next start the car. Already has a new audio control unit after 2010 miles because last one kept dying...dealer fiddled with it, but eventually had to replace the unit. STILL have a rattle in the car which dealer can't find! I will probably get an 07 RRSC but be aware of quality issue's if you want to get a RR."/>
        <s v=" I traded in my 1997 Range Rover 4.6 HSE for the new Range Rover Sport HSE. You get the best of both worlds with the Range Rover Sport: The classic Range Rover styling and off-road capabilities coupled with the performance of a luxury sedan. The design of this vehicle is very upmarket. It is a handsome car. The interior quality is excellent. I have the very rare upgraded &quot;Ivory&quot; leather and cherry wood which looks much more opulent than the darker &quot;Alpaca&quot; and standard black &quot;Ebony&quot; interior. It looks and feels like a fine British coach. (I do wish the seats had darker piping like the big Rover.) Excellent power, handling and ride. Electronics are top notch. All A+"/>
        <s v=" I bought this to drive in comfort on the highway and never get stranded offroad. It excells at both. I hit a deer head-on at 65mph and was able to drive 80 miles home with all lights working and no steering problems-a very solid vehicle! Had the bladder leak on one of my suspension bags- replaced it with Gen III air bladders from Arnott and Bilstein shocks-now it's awesome squared! It's just a real pleasure to drive it anywhere. I want the most bang for my buck and I've got it with this. So far, except for more horsepower, the later model styles don't appeal to me as much as the P- 38. Turning radius and maneuverability is amazing. The first day I drove it I parallel parked it in ONE move! "/>
        <s v=" I have had my LR2 for 24 months now. This was my 1st land rover purchase but definitely won't be my last. The only problems I have had over the past 2 years have been very minor and very easily and quickly resolved by excellent service at my dealer. I still get many admiring looks and questions about my Tambora Flame colored LR2. I would have paid thousands more for a comparably equipped X3, Q5, or RX350. Considering that routine maintenance was also included sealed the deal. Overall, I have been very happy with my purchase and am always surprised to hear stories of &quot;bad experiences&quot; with LR2's since my experience has been the exact opposite (dependable, comfortable, and reliable). "/>
        <s v=" Owned the LR3 for over a month and we love it. It is fully loaded. It is so versatile, loaded with all the luxury features anyone could need. So far no issues at all, it runs great and has wonderful road presence, plenty of power w/V8. Our dealer is wonderful, and if something does happen, so what, we drive another Land Rover. How is that a bad thing? Plus no cost maintenance. Most people dream of driving such an awesome truck. Bottomline - If people could afford to drive them, everyone would. We feel very fortunate to own this vehicle. "/>
        <s v=" I was looking for the RR Sport SC when I bought my gl450 but was to nervous to consider LR due to neg reputation. They just kept catching my eye and when I drove it, I had to buy it. What a car! Love the look, cockpit feel, howling engine and how it rides. A part is on order for the pass side dual ac not cooling but for now I'm loving every bit of my new ride. I only have 1k miles. I passed the gl450 to my wife. Which is also great suv but totaly diff than the RR Sprt SC."/>
        <s v=" The perfect vehicle in every way! You cannot buy better. Worth every single penny."/>
        <s v=" Bought the Freelander (FL) in 03, and, loved it. As you can see from the other reviews, great car when it's not in the shop. Went to the dealership for all service, oil changes, etc. Six months ago, I started having overheating problems. Dealer changed out the coolant tank, etc. Kept having the problem over and over until two weeks ago when the car would not start. Towed it into the dealer, needs a new engine. $8400 estimate. Do the research! This car is a lemon. The engine will blow out ~65K, good luck talking to LR if you are out of warranty. It's a money black hole."/>
        <s v=" the greatest car suv or whatever I have driven . The life to drive it all and this is my first LR  it's a real gem. perfect on or off. "/>
        <s v=" We bought a Range Rover initially and loved it so much we bought the LR3. And it does not disappoint. What a great SUV. Absolutely no complaints. The Range Rover may have a sleeker style but otherwise the LR3 is very comparable."/>
        <s v=" Well, Where do I start - Land Rover ought to really be ashamed of the product they built. This engine design is a total joke. I had my Freelander approx. 1 year before I had to trade it in. The problem was with a leak of the engine coolant into the engine. This slow leak was unrepairable. The only TEMPORARY solution was a new engine for a cost of $10K, according to Land Rover-Jaguar of Houston. I had them put the SUV back together and drove it to the nearest TOYOTA dealership where I traded it for a 2005 Toyota 4Runner. It has been happy driving ever since. MY ADVICE TO ANYONE THINKING ABOUT PURCHASING A NEW OR USED LAND ROVER. DON'T DO IT; UNLESS YOU HAVE MONEY FOR REPAIRS."/>
        <s v=" Finally broke down and bought an RR- SC. Great power, confort and ride. Nice features tho the nav system could be more intuitive but love the 3d look. My 5 year old nephew said it best &quot;this car is freakin awesome!&quot; "/>
        <s v=" I am very happy with this vehicle and surprised with the mpg -- I have been averaging about 17.5 MPG. Not sure how those getting under 10 are driving... Like any lux car it will need to be maintained but so far after 16 months the car has been very solid. So many opinions expressed about poor reliability that I want to express the opposite. Interior comfort is very high with comfort seats. Ride on the highway is solid and extremely comfortable on long trips. It is a truck so it doesnt corner like my old BMW but this car will go anywhere. Plus the truck is great to look at. Highly recommended!"/>
        <s v=" I bought this car based on an SMS message from the dealership, stating they have a special year-end offer. I saw the car first at the begging of 06 and it caught my heart but the price was over my budget. But with the new offer I could not resist. The dealer didn¬ít have a test drive vehicle. So I bought the car anyway based on research done on the net,especially this site. I noticed a lot of reviewers complying of fuel consumption. To me its not a problem because I live in the middle east and gas is cheaper than tap water (you are more than welcome to move here &amp;#61514;). I fill up a full tank for $20. I recommend this car to any one with class and at the same time has some coolness left in them"/>
        <s v=" Despite the mixed reviews about the Disco, I bought this car and have ABSOLUTELY NO REGRETS. Reliability is supreme: My disco has about 65,000 miles on it &amp; the ONLY problem I have had was a broken coolant cap ($125 to fix &amp; replace). Safety is exceptional: I recently was side swiped on a busy &amp; fast CA freeway &amp; I barely felt a thing ( my car suffered minor damage and you don't even want to know what the other guy's car looked like :) And above all The dealership is pleasure to deal with. Since owning this car, I have vowed to never buy anything else, LR has this customer for life!! "/>
        <s v=" This was the Range Rover to make amends for the RR problems of the past. It seems it is not to be. Since buying new, I've had repeated problems with &quot;check coolant&quot; light, oil service reminder that would not reset and now a &quot;Suspension System Fault&quot; that they cannot seem to fix (Land Rover's build problem, my dealer is great). The alarm signal sounds, the message light says drop speed below 30 mph. I think I'm done with Land Rover, the is the second lemon I've had in three model years. Designed well and fun to drive, just don't go too far...the reliability is not what it should be for a car in this price range."/>
        <s v=" I purchased this car after driving a Toyota Highlander for 5 years this car was a bit of a change for me that took awhile to get used to. We drive from LA north for 200 miles and back again frequently. We have found that this car is a delight to drive both in the city and the country where we need the 4 wheel drive. It zips around the city and really does climb the slippery muddy roads on our property. I feel very safe in all sorts of driving situations. "/>
        <s v=" The LR3 has the versatility I need in a family car with the smooth and solid ride of a luxury sedan. The Jaguar 4.4 liter engine is quiet and strong enough for this heavy car and the transmission is flawless. The interior is perfectly designed, with the distinctively high Land Rover seating position and elegant controls. Both the second and third row have more usable space than any other car or SUV in this class -- I can fit three car seats in the second row and two adults in the third. Zero service problems after 6K miles. You should not expect this heavy and solid car to get good mileage and, alas, it does not. But other than that understandable shortcoming, this is a terrific car."/>
        <s v=" New owner of a &quot;new&quot; (never registered) 2008 HSE. Had been shopping for a replacement AWD vehicle for a couple months, test drove the ones I thought would fit my needs (I ski, camp, fish, and commute). I tried Tiguan, Forester, Patriot, GLK350, etc... nothing was &quot;the&quot; vehicle. I happened to drive past a LR dealer near work and the lightbuld went on. Test drove it and knew it was the one. Great style, great off road ability, gas mileage I can live with. Very surprised by the agility of the vehicle on paved roads. If the first month is an indicator this should be a good and long relationship."/>
        <s v=" I can't even explain how happy I am with my &quot; Rova,&quot; it's such a pleasure to drive, The dealership service is flawless, 30K miles in 16 months and the only service has been oil changes, tires and a secondary dead cooling fan that was covered by the factory. Salesperson told me &quot; once you have it for a year, you'll never want to be in another SUV but yours&quot;, She was right! I can't stand being in anything else!"/>
        <s v=" I have owned this car for 6 months and want out of it. I had the 04' Range Rover with the BMW engine and loved the car. I thought the new Sport style was really hot, so I changed models. what a mistake. It's a lot smaller, and seats are not comfortable. The bluetooth is great to have. The side bags for storage are too hard to get to. The center console is narrow and the cooler is great if it was able to fit a normal size water bottle. Key ignition is too hard to get to and the other keys on my chain touch my leg! Car lags and jolts into another gear from a slow stop, drives me nuts!"/>
        <s v=" Waited for the 2007 model so that could get the benefit of a couple years worth of production issues getting resolved. LR also added the lumbar, seat movement without key in ignition and other improvements for 2007. Only 1000 miles on the vehicle, but already in snow and on hwy, both cases proved to be a flawless performance."/>
        <s v=" I was really in the market for a V-8 SUV and have owned a 3.0L X5 for the last few years. I loved the new 2007 X5 look and on my way to order one last weekend I decided to check out the Range Rover Sport. One drive and I was hooked! What a ride! If you are thinking of purchasing a new SUV you must checkout the RRS! BMW has a great SUV in the X5 but the RRS was better in so many ways I could not pass it up! "/>
        <s v=" I changed from a Discovery II, Tell you all about it later, to the new LR3. I chose V6 because I really don't think I needed the V8. Excellent equipment, beautiful soft ride. Handles just as I thought it would."/>
        <s v=" I love to drive the car, but I have not had the chance to enjoy it. In the 6 months that I have owned this car, It has been in the shop for 2 1/2 months of it. The service department has been very nice but no one can fix the vehicle. "/>
        <s v=" This vehicle is the sickest SUV ever built, effortless steering, and all the goodies that come standard on it are unbeatable. And they are rare, not every joe schmoe is driving one."/>
        <s v=" i bought my freelander off the showroom floor, love at first sight!, it is my first suv and i bought it mostly for my dogs, who travel with me daily. all in all it is reliable. there have been some english quirks, but it starts up every day and gets me to work and i love the style and handling. the quirks have been, a recalled engine at 35,000 miles, brakes that squeal, it does go through brake pads quickly.but i am still satisfied with it."/>
        <s v=" Each day of driving I am more pleased with the LR3. I have accrued 4000 miles so far and have enjoyed every one of them. The vehicle is a bit heavy, but has a very smooth &amp; comfortable ride. The 4.4 liter V8 performs well in all normal day to day driving conditions. Some dedicated studying is required to make full use of the stereo &amp; climate interfaces. Though overall, this vehicle gives its driver an incredible sense of poise &amp; stability....rain or shine, but especially rain!"/>
        <s v=" Excellent engine, body, and interior features. Strong acceleration, smooth ride. Sunroof in good position. Agile on turns, good acceleration."/>
        <s v=" I finally found a Range Rover. I love teh sexy look. Just had to get one. Ride is great and unbelievable. Test drive and you will purchase it. I stil get a lot of attention even after two years of ownership. I love this truck. Drives comfortable like a luxury sedan. "/>
        <s v=" The car is absolutely awesome. It is like having McGyver with you at all times. If you want perefection, I would look elsewhere (generic, blend with all, and is that my car?). Think of it as a thoroughbred, the care and feeding are most crucial."/>
        <s v=" Bought new from dealer, great price, and 5 yrs later it is still going strong. The only thing I have done is brakes, tires and decided to have the engine gasket replaced as a preventative measure since my mechanic saw a tiny spot. I consider that excellent for how long I've had the rig. I will be buying another LR next year - maybe RR or RRSport..."/>
        <s v=" I purchased my vehicle back in March 2007. I love it! It rides great and makes me feel safe when I drive it. The extras in it are worth it! I recommend this vehicle to anyone!"/>
        <s v=" I'm done! After averaging $2,500/annually in maintence and repairs the drive train fell out of the car at 80K miles and ripped thru the transmission! Leaks, lights, brakes. Always could count on at least 1 major problem per year with an an even more major repair cost attached. I will admit that in deference to the car's fabulous asthetic I overlooked lots, but this money pit has lost its appeal and I cannot wait to trade it in. Of course I will have to wait until its back from the repair shop!  "/>
        <s v=" Great SUV"/>
        <s v=" This car has been perfect for me. I was originally looking for a sport sedan in the 50k range, but I couldn't find anything that fit my personality. I wanted something that was comfortable and fun to drive but stood out. I found the comfort in one car, the drivability in another. But in this Range Rover Sport, I found both of those attributes plus the X factor in appearance. This SUV really stands out. I get looks and compliments everywhere I go. Its big enough to look rugged and tough as well as being sleek enough to look sexy. Land Rover could have not made a better SUV. When I tell someone that I own a Range Rover, they congratulate me for getting the Sport and not the other one."/>
        <s v=" I got my LR about 2 years ago. The reason I traded in my 96 Cherokee was I was worried it was going to start costing too much in repairs. Should have stuck it out because I have spent around $1000 already on my Freelander which is probably more than I would have spent on my Cherokee and I didn't have a car payment. I have had the brake pads and rotors replaced twice already. The dealer says it is normal for the Freelander because of the weight. Not good. Also the windshield wipers stopped working. Driver's side in a snow storm and passenger side in the pouring rain. No big deal to fix, but not a good sign of quality in my opinion. Wish I had driven my old Cherokee for a few more years."/>
        <s v=" Replace our Honda Pilot with this and not sure it was the best move. At times the LR3 is great and a cool car with great features and technology, but the reliability and service has been poor. Also the handling is not good and the fuel mileage is a disaster. We generally enjoy it with the family, but glad we leased because this vehicle unfortunately has caused too many problems. Our Cadillac SRX blows this vehicle away in every regard and every day the short stick gets to drive the LR3."/>
        <s v=" The vehicle has been a pleasure. Great looking externally and internally, excellent layout and ergonomics, and incredible flexibility from an amazingly comfortable road trip / commute car. Prepared to take the beating of bad roads / potholes / merges....but clearly is just so roomy for moving and hauling people and gear while being right-sized for the city. "/>
        <s v=" I have had this vehicle for 5 months now, and it has been nothing but a joy! Fits me perfectly, very reliable, interior design is amazing, can fit plenty of stuff into the cargo area. Plenty of head/leg room. Recently replaced head gaskets for preventative maintenance. Replaced U-joint as it was going bad, and spark plugs, and thats about it. Wonderful in snow and ice, actually have taken to helping tow other people out of ditches! As long as the Disco is maintained properly and synthetic oil and premium gasoline is used its an amazing SUV. Dual sunroofs are an added bonus. Wouldn't trade it for the world!"/>
        <s v=" My 03 S7 is just great. The truck handles so well! It's a lot taller and heavier than my 01 Explorer Limited was and yet it handles so much better. I have had some troubles mechanically though. If you're looking for an 03 Disco you should make sure that the previous owner had the &quot;brain&quot; for the ABS changed with the recall that went out. If not, expect to cough up around $2500. Tires have worn well as have the brakes. It's not a racecar, don't treat it like one. It goes everywhere I can think of without a single copmplaint. Had a lady rear-end me once and it destroyed her minivan. Didn't do a thing to my tank of a truck!"/>
        <s v=" I love this vehicle. I truly adore it. The engine is sometimes hard to control, especially for a teen driver, but I still believe that using it for everyday use is not only feasible, but encouraged. There are a few issues with reliability, such as an issue with the gearbox. But, I love to drive it around town. Fuel economy is a little dismal, but the Supercharged engine is worth it. I recommend buying it used. My parents purchased the car for me with 2,000 miles on it. My other choices were the GL450 (the front grille of the 550 irritated me), The X6 M, or the E63 AMG Wagon. Given that Range Rover had the most prestige, luxury, and the most advanced technology."/>
        <s v=" I am the third owner of a 1999 Discovery II. I knew exactly what to look for and what parts to replace, which I did. No issues from that day forward. If you are not willing to invest from the beginning in genuine LR parts, don't bother because cheap doesn't work. Take care of the vehicle and it will reward you with unlimited capability. To those who complain about reliability, perhaps you should have been proactive and not reactive. Avoid the ACE system at all costs, &amp; get Waxoyl treatment."/>
        <s v=" The only repeat problem I have had with mine is the left rear window operator has broken twice. The AC is a little on the anemic side, but I knew that when I bought it - besides it's an open windows type of truck. This is not a luxury SUV, if that's what you want, look at an Acura or Lexus. It's a funky small SUV that will get you thru any bad weather conditions. I have never had the truck break down, fail to start, overheat, etc. It has made funky noises, odd warning lights, and burned out lights on occasion. I am thinking of replacing it with an LR2 simply because I would like a little more acceleration and I really like the flame orange color."/>
        <s v=" This is the greatest car I have ever owned and I have had it for a few months with no issues. It has great space whenever I need it. It is great to have third row seat that fold into the floor because I dont need it that often."/>
        <s v=" Yes, it's true...I ran to him when 6000 lbs or better meant notaxes that year! and now he has cheated on me. He got into bed with a gas pump and I just can't trust him anymore! He was quite the looker, but boy he has a drinking problem. Seriously, I loved the look of this truck, I like the classic stying. The romance fades from here. Although it's never left me stranded, OK once - E means empty, there is no forgiving here. Have already done the brakes and I am on my 2nd set of tires. Front end is leaking as it is prone to do. O2 sensors have been replaced two times. Rear door latch failed and while rounding a corner door flew open and bent hinges"/>
        <s v=" We have owned multiple luxury SUV's including Lexus, BMW X5 and Porsche Cayenne and this is by far the worst vehicle and service experience we have ever had. The sunroof leaks, the glove compartment rattles, the rear-view mirror shakes and overall quality of vehicle does not seem good. Poor acceleration and extremely hard ride. We have owned for less than 1 year and are already looking to get rid of it."/>
        <s v=" I have owned many cars - including many luxury SUVs (07 Escalade, 06 Discovery, etc.). I am forced to compare this vehicle to the 07 Escalade AWD that I owned. As far as comfort goes - the Rover is more comfortable for the front passengers, but not as comfortable for the rear passengers as the Escalade. This is mainly due to the lack of being able to recline or adjust the rear seat. As far as driveability - the Rover wins hands down. The Escalade would toss the occupants left and right through corners - the Rover is very solid. As far as power - even though the Escalade boasts 400+hp - I feel they are very close in power."/>
        <s v=" I bought this 05' model in 07' with about 19000 miles. It now has about 65,000 and I have to say overall I have been very fortunate. I've heard lots of things about reliability and to be honest and here my experience, tranny is starting to jerk a little when I slow down and speed up so I'm a little concerned but I bought the 6 year 75,000 mile warranty so we'll see whats up. I had to get the rear tailgate fixed...NOT CHEAP..latch broke and would not open. Also sunroof leaks out of overhead dome light... not covered under warranty. BUT this thing rides like its on a cloud, and handles anything off road and looks are timeless. Overall I think I got one of the decent rovers and keeping it."/>
        <s v=" Just purchased vehicle therefore too early to determine reliability. First impression is a great vehicle. Smooth, quite, plenty of power and fun to drive. The interior is very classy and I cannot wait to go on long trips to Colorado. More to follow after a few months of ownership."/>
        <s v=" Eleven years of Land Rover ownership and looking to jump ship. Very poor reliability and questionable design. Multiple electrical problems, warning lights and messages galore. Lurches from slow start, brakes squeak, radio sometimes decides to take a break from working, tires wear early and unevenly. Alarm goes off randomly, doors lock and unlock selves as radio goes off and on (keys not even in car.) Sunroof leaks. Poor winter traction, especially when braking. Windshield heating element distorts vision at night. Brights activated accidentally with turn signal use, rear wiper, when working, activated accidentally when using windshield wipers."/>
        <s v=" The rang rover is a very nice comfortable ride plenty of storage and room to go on road trips but you need to have deep pockets to keep this beautifully designed ride on the road. The tech is a bit behind and road noise is a bit much!"/>
        <s v=" Overall these are great trucks. Once bitten by the Land Rover bug you'll never go back. Awesome on and off- road. Regular maintenance is key. Without it these will fall apart underneath you. Look for an indy shop vs. the dealer to maintain if you are not mechanically inclined. This is the best truck I've ever owned and the only one I've ever gotten attached to. I'd buy it again in a second. No regrets!"/>
        <s v=" THIS IS a SMALL SUV,if you want big cargo dont buy small suv, the exterior of the car is very good sexy looking, it is more manly than the other small suv ,it is the hottest small suv on the market, it look better with 4 doors than the coupe which looks funny, the interior is state of the art, very nice one of the best with no comparison to the most oudated interiors of the other competetives. the car is fun to drive, it change gears very quickly but sometimes when you dont want t , it could be on the 6th gear at speed of 40, so sometimes you may feel that,vibrationside merrors are ugly but compensate for the limited rear view, gas milage as stated, GPS is state of the art. no issues "/>
        <s v=" I am very surprised (especially considering my previous experience with a '98 rr hse) that i have not had a single problem with my 2008 rr hse. It's been great."/>
        <s v=" We have had problems from day one. Car has never been off road. Car has never been in the snow. We have had major electrical problems ranging from seat motors, engine wiring harness, brakes and rotors after just 20,000 miles. Oxygen sensors, headers, etc., ignition switch failure. My wife drives the car around town. It's the most unreliable car I have ever driven or heard about. Gas Hog. Horrible ride on freeway. Scared to take it off road for fear it will fall apart more than it has. Engine is 1960's technology! "/>
        <s v=" I have owned many cars including Porsche, Mercedes, and BMW. Although these were all great vehicles, I never liked any as much as this Range Rover. It has the perfect combination of luxury, class, smooth and solid ride, power, sturdiness, quiet cabin, rides high, family size, storage, safety, etc., etc., etc. Couldn't ask for more... At 110k and going strong, luckily, I have had very few problems with this RR."/>
        <s v=" I love driving my Land Rover. It is great in Houston's frequent high water and I take it off road about a dozen times a year. It has been disappointing, though, due to the amount of times I've had to take it in for repairs (approx every 3,800 miles while under warranty). Maybe the bugs have been worked out? It is a good working vehicle, not a lot of bells and whistles that most of today's cars have. Is the trade-off worth? I can't tell yet."/>
        <s v=" A car or SUV can always say it does something better than some other vehicle. It's a collection of hits or misses that makes a car great though, and the Range Rover Sport Supercharged has more Hits than misses. This SUV is unbelievable to drive along winding mountain roads. Power is there whenever you need it and brakes are better than almost every other car our there This thing stops faster than my friends Mazda 3 compact car! I"/>
        <s v=" Until I purchased this Landrover I traded every two years. This is the best car I have ever owned. I have 123,000 miles and all I have done is changed the oil. I am getting ready to purchase a new car, but, the trusty LR is staying in the garage...I just can't part with it."/>
        <s v=" I bought mine with 100,000 kilometers on it and intended to use it as a tow vehicle for my Caravan. After the first trip, I was disappointed with the lack of power from the 3.9 V8. I took the vehicle to a performance workshop and had a &quot;Unichip&quot; fitted. The transformation was amazing. This Disco now flys and returns a very respectable fuel mileage. "/>
        <s v=" After owning about six reliable Toyotas, We purchased a 2006 LR3. While the car is fun and rugged, it has not proved to be a reliable, quality vehicle at all. Many of the problems have been minor (broken seat belt, gas cap fell apart, bright lights come on with blinker, etc.)but there are a couple of larger issues we are still trying to solve regarding suspension and the radio(which sounds incredible when it is working). The suspension fault indicator sometimes comes on daily for no reason. I had a problem with something else that was causing the check engine light to come on, which required two trips to the dealership to have a part changed out. Too many aggravations."/>
        <s v=" I love driving the '03 Discovery! I got an HSE, and it's amazing! Even though all the gadgets are in strange places, it is definitely a luxury vehicle! It handles all sorts of weather wonderfully, and it drives very smoothly! The 2003 Land Rover Discovery HSE is overall a great vehicle!"/>
        <s v=" It has never broke down on me yet, but I have been to the dealer for a lot of little stuff (engine lights, window, wipers, speakers). Overall I love the car it drives great, and looks amazing. I can't complain about the problems I have had, since I have driven hard in the past 3.5 years. I love the Rover line and plan to buy again another rover soon. "/>
        <s v=" I purchased my 2004 HSE last year for roughly 13k and I have without question LOVED everything about the vehicle. Comfort, the performance, the overall ride of the vehicle. I've been pleasantly surprised by the gas mileage. Not sure how I would measure by the gallon, but I will say that when I fill up for 75.00 a tank, I can go from central VA to North Jersey on one tank and still have some fumes left over. A full tank gets me roughly 476 miles total for highway driving. For my local 20 minute each way commute to the office and my around town stuff, I can get through an entire week on one tank. Due to lack of characters, I will need to continue in a seperate review."/>
        <s v=" This is my second Range Rover. My first was a 1995. Love the new body style. The drive is fantastic. It is equal to sitting in a barcalounger and the view out the windows is your tv. It is one of the smoothest vehicles that I drive. I travel 11/2 miles on dirt road, and you would never know I have left the pavement. I have had a few unusual mechanical problems; however the dealership has taken great care of me. Will most likely buy a 2006 or 07."/>
        <s v=" I'd been looking for a compromise between a full-sized SUV, for off- roading and poor weather safety, and a sedan, for better milage and handling. The Freelander hasn't disappointed. Very smooth ride, with little to no body roll, great visibility, superior snow/mud/muck handling, and I'm still getting relatively decent milage (18-20 mpg). The styling certainly sets it apart from most other vehicles in it's class. Very unique interior material (Technical Fabric), with excellent seat support and comfort. Plus, the hardtop is easily removable, looking forward to adding many summer driving miles. The Freelander is the compromise that doesn't feel like one."/>
        <s v=" I love the look of the Range Rover and it's very capable off road. Asside from that, this is the most unreliable and frustrating car I have ever owned. I will never buy another one. My service advisors tell me they are &quot;known electrical problems&quot; that they can not fix. Eventually you give up on constantly taking the car back in and live with the headaches."/>
        <s v=" This is my second Range Rover, having replaced my 2004 with a 2007. Having read reviews only after the purchase of the first, I was a bit skeptical. However, I have found my reservations totally unwarranted. As long as Land Rover maintains the current level of quality control, I will never drive anything else. The styling goes without saying, only surpassed by drive responsivness and passeger comfort. Often labelled a gas guzzler, it is no more so than any other SUV in its league. There is a reason the current Range Rover has become an icon. It is just that good."/>
        <s v=" I am loving my 07 RR. I feel fabulous in it. I think Im in love! I have had some problems - electrical (trapped wires when fitted). This led me to buyer's remorse. Once reunited all was forgiven and forgotten. Fuel ecomomy is hopeless (ave 15.8mpg) but Im past caring - I love the driving position. I love the comfort (solid ride). Love the back up camera. Rear seats are small for passengers and trunk doesnt hold that much. Who cares - love is blind! Although dont buy black - nightmare to keep clean!"/>
        <s v=" Excellent vehicle. Powered to tow, goes anywhere (literally), makes an excellent fun and work vehicle. A few issues purchasing at 58K mileage (brakes, tires,thermostat), but the price was right and it meets all of my needs."/>
        <s v=" My first SUV. I love my LR but I have issues with a company that won't do recalls on parts they know are faulty. I am on several LR forums and we all have the same problems. Cup holders, head gaskets(I've had 3 replaced, 2 under warranty), ABS modules, etc. I will probably upgrade to the Range Rover when this Disco expires. I have never needed a mechanic till I owned a Land Rover! Now I see him once a month(no lie)!"/>
        <s v=" I just turned in our SE V8. It was a truly wonderful truck, and we fully utilized every aspect of its function and performance. We have had many luxury SUV's that performed the dual duty of soccer mom mobile and ranch truck. The LR3 exceeded beyond everything in both aspects, and was more reliable than all the others barring the Lexus GX. Cargo area is huge, rear seats are roomy and comfortable for adults, off-road capability with Terrain-response is w/o peer -barring my wife's '08 RR. Only wish it had the Dynamic Response and a diesel option."/>
        <s v=" I got my LR2 as a winter car last October. I was well aware of Land Rover's past reliability problems. I have to say that I love my LR2. Some claim it has poor performance for a luxury SUV, but I think it does fine. I have a G35 coupe as well, and I don't think the LR2 is slow for an SUV, and I don't expect it to be a race car. Overall, it's a great ride for someone who wants a very comfortable plush smaller SUV with eye-catching style and lots of technological bells and whistles without paying a fortune. If you want a full-size SUV, it'll disappoint. If you want a car-like SUV, probably not for you. But if you want an SUV for winter driving and occasional trips, the LR2 rocks"/>
        <s v=" i bought my discovery just as it came off of a lease return. i've had many off road vehicles and have done my stint in the military and saw my share of off roading there! i'v been very impressed with the reliablity of this vehicle and will proabably always have a discovery or other landrover in my stable. i travel all aross Canada on business with my disco, as well as hooking up with some off road clubs. it is awesome on ice roads,deep snow and mud! it goes through all this and still looks awesome for business meetings. i now have 266301kms and counting with only regular tune ups,and tire replacements! SIMPLE AMAZING! BUT,if you own one, you HAVE TO do the regular maintenance! "/>
        <s v=" I purchased two LR3's new. One has been plagued with electrical problems, the other perfect...go figure. The dealer, as nice as can be, has not yet been able to correct cruise control and ABS problems on the troubled LR3. I'm on my third trip to the dealer. Fortunately, they give you an LR3 free as a loaner. That said, they are wonderful cars..maybe the best overall vehicles I've ever owned. I live in the mountains near Telluride, Colorado. Our home is off a rural dirt highway. I often use the suspension height lever to clear deep snow. You will love this vehicle..you will probably love your dealer (at least ours), but be prepared for some trying moments."/>
        <s v=" This is an excellent value. Vehicle maneuvers like no other, engine still very strong and does not burn oil. We have had some smaller issues, post warranty expiration totaling $3000 out of pocket spend. No complaints. Car is paid for, and looks and runs super. Would buy another LR2 in a flash."/>
        <s v=" I traded in a 2005 Cadillac Escalade for my 2005 LR3 and could not be more pleased. While the Cadillac may have more &quot;bells and whistles&quot;, the LR3 has many more functional benefits. The ride is great and I love the feeling of knowing that road and weather conditions will never impede my ability to travel. A great looking luxury vehicle that has the ability to go &quot;blue collar&quot; when necessary."/>
        <s v=" I bought the Disco used as a third vehicle for weekend fun. After driving across the Santa Cruz river and trudging through 2 feet of mud and silt... I'm totally impressed if not shocked. So were the heavily modified trucks and Jeeps I drove past. Rocky terrain found here in Arizona is a non issue as my new backcountry driving experiences have taught me. This truck may not be refined (I've owed a Lexus and a baby Benz) but it's endearing, fun, versitile and more stares and positve comments than the shiny Lexus and little Red Benz. People just seem to gravitate towards its bold styling and appreciate its brutish stance. It guzzles gas no doubt, but the V8 sounds way cool, especially on start up"/>
        <s v=" We enjoy this car when it's working. However, we've had repeated radiator problems. All repairs are very expensive and service is lacking. Can take up to 6 weeks to get parts. "/>
        <s v=" I purchased mine used in 2004. Did have a coolant/oil issue. Land Rover replaced the engine under original manufacturers warranty and I've not had an issue since. I average around 22 MPG. It's a great vehicle and fun to drive. Handles amazing in the snow. "/>
        <s v=" I bought two LR3 HSE's in 12/06. I can't remember owning a car that I've enjoyed as much. Never spent a nickel on service. There's been 2 or 3 items to deal with during the 42K miles, but the dealers have taken excellent care the entire time. I have clients that all drive high end cars and just can't stop raving about the LR3's. 5 stars!"/>
        <s v=" Bought it new and now have 7 years and 128K on it. Has been very solid and reliable, helped by following the maintenance schedule exactly. Best SUV out there. Replaced cylinder heads once (warranty) and head gaskets 80K later (no warranty). Sunroofs rattle. Gas mileage about 16.5 mpg since day one. Paint and interior still look new. It'll go more places than I'm willing to drive. Feels like it'll last forever."/>
        <s v=" Owned the RR for 4 years. Never let us down! 83K miles. If you hate to maintain or repair your vehicle, then go get yourself a Toyota. They don't build them like this one any more. Over 1,000 pounds heavier than the new 08's. Best feel of any suv on the market, including the new ones. Best with 18 or 19&quot; rims. But that performance comes at a price. It costs a little more to maintain (about $1,500/yr for maintenance and repairs). The car wont win any races, but you will arrive safe well rested!"/>
        <s v=" I was completely estatic to buy the Range Rover. My previous truck was a Tahoe. This is a polar opposite to that truck. The navigation does leave something to be desired. However the performance from a 4.4L engine is exceptional! Assuming you have a repair manual; maintance and repair costs aren't anymore expensive than a domestic vehicle. I have zero complaints with this truck. Offroad is excellent. Road driving is also very smooth. The acoustics are a great thrill especially when connected to an Ipod. Trailer pulling was a pleasent surprise too! I didnt feel the car I was hauling behind me. Lastly on my summary the fuel milage is poor but I expected that. Overall I'm very happy with Rover!"/>
        <s v=" I ordered a 2008 RR Supercharged but walked away after test driving it. One of the lower body panels was loose and pertruding; the passenger seat fan was noisy and obstructed, restricting airflow; and there were dirty smudges in numerous places on the white headliner. On a previous brand new RR that I test drove 3 doors had black wood trim and the 4th door had walnut wood trim--where is the quality control on these vehicles? I was also disappointed that Land Rover's $93K flagship didn't come with common options like: keyless entry/engine start, rear window shades; active headlights, and a power liftgate. For me, the aura of exclusivity faded fast after my Range Rover experience."/>
        <s v=" The sunroof has been replaced twice so far. Drivers seat belt pretensioner replaced twice and seat belt light comes on when belt is buckled! The key cylinder in the read cargo door fell out and had to be replaced. Seats are hard to keep clean. I expected better from Land Rover and am now afraid to buy the new LR-2!"/>
        <s v=" We sold our 2 year old GMC Denali to get the LR3, and have regretted it every since the first week. We have had nothing but problems, one thing after another and live 3 hours from the dealership. The Land Rover is built like a car 1/4 of the cost. To pay 50+K for our land rover, you should expect more things standard like a navigation system or at least something that tells you which direction you are headed. It seems the LR3 is poorly made and we will not be upgrading to the Range Rover sport as initially intended. I would NEVER recommend one. I am a mother of three and drive very conservative, still after less than 20K miles we are having to replace the brakes and tires. WHY? Cheaply made."/>
        <s v=" It is the best driving experience out there. I have owned just about every great car and this is the best. I know it gets bad milage and it has reliability isues, but it is all worth it. It is smooth, the sound system is insane and it is just relaxing to drive. I actually like driving it more than any other car I have owned. I love it! British class with German engineering. All good."/>
        <s v=" At 61,000 miles, I had to replace the heating matrix for $2100 (car broke down on side of road). At 67,488 miles, I had a manifold issue that (luckily) was replaced under the CA emissions warranty, or I would have paid $1700 (almost broke down). Now, at 70, 777 miles, my timing belt busted (broke down on side of road) and Land Rover is saying that, despite their scheduled maintenance at 72,000 when they replace the belt, it's my problem - regardless of the fact the belt busted before the company- mandated replacement mileage. Two tow- truck drivers have told me that they love people who own these cars. They make their biggest profits off Land Rover owners. Do not waste your money."/>
        <s v=" We are completely happy with our LR3. It's a real head turner and not to be confused with any other. I've owned other Land Rovers and this is the best by far! "/>
        <s v=" This vehicle has been great for us, and I enjoy driving it. It's a high- scale suv with a very attractive exterior. "/>
        <s v=" I researched for a while for a new truck to replace my lifted Tahoe. I'm very happpy with the truck. The reliablity is better than I expected. I didn't buy the Range Rover for fuel economy (in the real world driving wife gets 16 I get 22) I bought it for rough roads towing; well almost anything I want really (7000lbs). The audio system is stunning, I cant help but to smile everytime I turn something on. I can't help but to smile every time I think of the range rover. If you do need to take the Range Rover to the dealer for repair or PM. They take very good care of you. My dealer in Cincinnati is excellent! Over all the truck is great of value!"/>
        <s v=" Despite some initial hesitation, I am glad I went for the LR3 HSE. Overall it is a great vehicle in any driving situations. The comfort and ride is superb even during long trips with kids and luggage. The flexibility of seating arrangements is second to none. The sense of security and off- road capability of the LR 3 place it in a class of its own. My wife and I went to the Land Rover off-road driving school in Montebello Quebec and loved it. LR3 is virtually unstoppable. It is not a SAV, Crossover/sedan on steriods it is a true SUV. If you are looking for sedan like performance..buy a sedan. V8 offers plenty of power under all normal driving conditions including passing and goign up hill."/>
        <s v=" Bought a used 2005 LR3 V8 with 75,000 miles. Now just about to turn 100,000. Overall I love this vehicle and (knock wood) have not had any mechanical issues. Besides it's amazing appearance, it was cheaper than a used Tahoe 4X4. It rides very smoothly and has just the right amount of power. The a/c ( I live in Phoenix) works great. I'm hoping that it stays reliable. It hasn't however been problem free. The glove box door broke, the little door that covers the cigarette light won't stay up ( I don't smoke), the handle for the back storage area floor board came off and my side molding has come off twice. Once while four wheeling and once in a car wash (poor design). Still love the car! "/>
        <s v=" The 2007 Range Rover is an outstanding vehicle with comfort and features befitting of a premium class vehicle. The ride is smooth yet agile and the all-aluminum 32-Valve Jaguar V8 is very responsive providing ample power in most situations. The Terrain Response System provides optimum performance in every driving condition, creating tremendous traction and handling regardless of road conditions. Thus far, the Range Rover has performed well without any problems. This is truly a unique and remarkable vehicle. "/>
        <s v=" Bought my RR used with 22K miles. It was a &quot;Factory Reacquired&quot; vehicle, better known as a manufacturer's buyback. I waited for 2,000 miles to write this review to make sure I gave an accurate response. This is a really nice vehicle. The ride is a dream and I feel so safe in it. I have the rear entertainment and satellite radio and both work well. The reason for the buyback was a check engine light that would not go off for the previous owner. Land Rover fixed the problem and gave an extra 12 months and 12,000 miles bumper to bumper warranty (minus a $100 per instance charge) so I thought for the price I would take a shot. I couldn't be happier."/>
        <s v=" Excellent SUV overall. No problems other than regular maintenance. Maybe a bit underpowered but overall we are very happy with it. "/>
        <s v=" This is absolutely the smoothest car I've ever driven. Its comfort and ride are second to none. The LR3 inspires confidence and its capabilities are far beyond those of its competition. Ours is outfitted with every possible option. We just love it. Some complain about its weight, but that's one of my favorite features. This car is strong and sound, and you can feel it. I highly recommend this car."/>
        <s v=" Truck drags between gears when rpm is at 2000 and speed of 70 mph or greater. Problem is repeatable. When i took to the shop they gave me a loaner and it does the same thing. I like the car but the tranny needs work. Good service and the car looks great."/>
        <s v=" Dried shaft problem,coolant pans always some how links,brakes,I was so please to own one,but I had so many problems,always in the shop for repairs"/>
        <s v=" A great vehicle which I have had converted to lpg. I have added a sport exhaust so that it sounds like a proper v8. Never had any problems since purchase in March of 2007. Electric seats don't work and the rear wash has died but the enjoyment I get when I drive this superb piece of machinery far out weighs these trivial problems. Haven't been off road yet, one day soon i hope."/>
        <s v=" So far so good. I took over this Range Rover after it was garage kept and pampered at every routine dealer maintenance suggestion. I continue to do the same and have not been disappointed. It's an expensive vehicle to maintain, but it will not disappoint when its called to duty. Yes, the vehicle has some quirks, but its something I have found in each vehicle I have owned. Nothing is perfect, but this vehicle gets me and my family where we need to go regardless of the weather and most importantly it does it safely. Luxury is one thing, but safety and reliability is top priority in my book and that is why I chose the 2002 Range Rover as the chariot of choice."/>
        <s v=" So far it has been great. I especially enjoy the feeling of security when driving around in the LR3. In addition greatly enjoy the Logic 7 sound system, the simple to use NAV/GPS, the integration of Bluetooth and Voice Command. Voice Command takes a little getting used to and can be a little frustrating at first. When driving I enjoy using command shift. The brakes are amazing for a vehicle of this size and weight. The steering is precise and the ride is very smooth thanks to the air suspension. The flexibility in seating/cargo configuration is amazing. The kids love just about everything about it. Can't hardly wait to take it on a long trip. The more I drive it the more I like it"/>
        <s v=" Hello I purchased my landrover at 45,000 mi,I felt so lucky to have such a beautiful SUV. The problems began as I drove my car out of the dealership. It was at the dealership for the first month of owner ship , I had fuel line problems, coolant leak, heater core replaced, coolant system replaced, transmission replaced, brakes replaced very often, needless to say the car has been great when it runs... I love it.... but too many mechanical problems,and pricey to fix. I am now at 100,000 mi and once again when I turn the heater on there is a burning smell, and the smell of coolant . I cannot afford anymore work, I cannot afford a new engine or head gasket. I took a loss and traded it in..."/>
        <s v=" This is absolutely the best off-road/on- road combination SUV I have ever had. My wife has an ML-500 and we have owned a GX-470, ML-350, Grand Cheerokee, Lincoln Mark LT 4X4 and Jeep Wranglers. This is the best truck for the buck going. It has been bullet proof, unlike any of the others, I take it on Off road excursions where I would never take my Jeep and have never had a problem or gotten stuck. I would recommend this vehicle to anyone looking a cool, competent and reliable performer. "/>
        <s v=" This is a great vehicle. It has all the options that you would want and has a great design/look. Off road abilities coupled with the on road manners make this SUV a winner. Gas mileage is so-so but a good trade off and it is a 60k car. Has a very solid feel. My suggestions: one locking glove box, a little larger seat with the lower seating surface a bit deeper (like my 2002 7 series BMW), a navigation system that you can input on the fly, and easier to reach (when the door is closed) seat controls."/>
        <s v=" This is my 2nd discovery. My first was an engineering nightmare. My wife insisted after owning our 2005 for 6 years, we purchase a new Discovery because &quot;I know they're much better now&quot;. Our 2001 was even worse. at 64,000 miles we replaced the drive shaft, $1,200. body parts falling off, $300. Head gaskets replaced, 1,400. Power window stuck down, $200. It's about worthless to trade in so I'm stuck with it."/>
        <s v=" I researched this vehicle extensively and was warned about reliability issues although later Discos were to be better. I grouped most problems to improper maintenance. Owning other European makes I am well aware of religeous routine maintenance or expensive repairs. So far it has been just fine and I use it off road extensively. Having owned Jeep Cherokee, Grand Cherokee, and Wrangler I would never go back. The Disco has more storage areas, is much more comfortable and much more solid than any Jeep. Interior materials are much better and the suspension articulation off road is amazing even stock. Not for everybody, but one of the last real SUV's built for off road use.  "/>
        <s v=" The best suv ever made. Have owned for going on 4 years getting close to 100,000 miles. The only problem I have ever had was the driver side window regulator broke on me. I kind of expected that because it is my wife's daily driver, and she smoke a lot. No complaints here. Also thedealer is the best group I have ever dealt with."/>
        <s v=" We love the car when it works, great to drive, excellent interior room and function. However, we've had 4 major problems in the last 9 months along with a few minor ones. "/>
        <s v=" Have owned two weeks now and so far very happy with this vehicle. Performs very well on dry, wet and snow covered roads from acceleration to handling and braking. Tried all the competitors and for the best choice for performance plus off road capabilities this vehicle won the contest. I did not buy this for fuel economy (who buys a supercharged car for good gas mileage) so I am not put off by the 14 mpg I am getting. "/>
        <s v=" I am a little biased here, I used to be a sales manager for Land Rover so know that up front when reading this. I do love love love my disco. This is my 4th Rover (98 Disco, 2x 03 Freelanders (his in black and hers in Red), 03 Disco), and I've never been disapointed. The thing about the Discovery is that you have to understand what it is before you buy it and be ok with what it is and what it isn't. What it is: - The ultimate off-road vehicle, go anywhere anytime for any reason. - IMO, tough. I've never had a big problem with any of mine, but then again I do my service and repairs (most don't!) - Expensive What it isn't: - A Mercedes-Benz - Fuel efficient - For everyone"/>
        <s v=" The 2008 Range Rover Sport is the biggest mistake I ever purchased.I had a BMW X5 4.4 before this and a Mercedes ML 450 and both were better than this horrible truck.If you wear glasses forget the heated front wind shield, the lines create a glare that will give you a headache. The horn is another nightmare , good luck finding it when you really need it.The design of the interior is idiotic as well.Where is the button for the rear hatch? Opening the rear hatch is a challenge in itself. There is nothing nice to say about this truck and the next 30 months of this lease are going to be painful !!!"/>
        <s v=" We purchased this Discovery used with 104k on it. We have taken it on numerous trips and 4 wheeling. This vehicle is just great, I have yet to get stuck. Our Disco has the jump seats in back, which is great for transporting extra kids or just putting some distance between the from seats. With the second row seats and jump seats folded up this vehicle can haul quite a bit. The only downside for this vehicle is MPG, but most SUV's aren't that great on gas anyhow."/>
        <s v=" Traded my 2008 Range Rover in for the 2010 model for the much needed improvements. Better handling, horsepower and luxury features that should have been included in a car at this price point. My 2008 was a pleasure to drive, the 2010 is great to drive. For anyone who drives long distances or spends as much time in their car as I do, this is a great vehicle to bide the time away. The improved technology features are a much needed improvement over the outgoing model, as is the greater horsepower. The virtual display screen that shows the odometer and rpm is nicer than the old gauges but a little cartoonish. Ride could be a little quieter and fewer trips to the gas station would be nice..."/>
        <s v=" There are only 2 brands of SUV's in the world, in America there Jeeps and in the rest of the world there are Land Rovers. Sophistication meets true 4x4 ability, the one aspect all other SUV's lack. Truly refined luxury, solid, and fun to drive. This machine makes you feel good driving it. Thank God Ford made a better engine, my disco was weak in the power area and this machine is a powerhouse. It's not as interactive as a BMW, where all the electronics almost know what you want and everything works together, but it is a wonderful machine in it's own rights. Yes, even a 2008 Tahoe has more &quot;stuff&quot;, a X5 is more electronically advance, and some have more room, but this is an amazing SUV!"/>
        <s v=" Having had to only do minor maint. Love it. Gets 22 + MPG , great in all aspects driving in Texas and a joy to zip around in here. Wife ,son and future daughter in law leave their cars at home in bad weather to take the Freelander."/>
        <s v=" I brought this vehile with 27,000 miles on it. I had a Jeep and a Envoy before this, they are a 5 with the Range Rover being a 10. Gas mileage is poor 14mpg around town and 20hwy, but it weighted almost 5000lbs, so what can you say. There Rover can go any where, if you need to go thru snow this the vehile. I looked at the Hummer H2, but it looked to cheat on the inside and just felt cheat. I also looked an the BMW X-5, but like the Rover seating much better. My wife like it a lot and she have a BMW X-5."/>
        <s v=" Simply the best SUV in the world."/>
        <s v=" Another satisfied owner, at least so far. Only owned two months &amp; driven 1,200 mi., but absolutely love the vehicle! Gets lots of attention, yet have only seen one other LR2 on the road here since they existed. Love that - driving something unique, not the same vehicle in everyone's driveway. Just holding my breath that it proves to be reliable. Replaced my Montero Limited, which had only one minor issue over nearly 100K miles. Don't expect that from a Land Rover, but hoping for the best! Like most people, I considered nearly every other SUV out there in this class, but liked this one the best. Planned on an LR3, but the LR2's are actually more advanced, &amp; look to be much more reliable."/>
        <s v=" nice suv overall... not your common look... could use some extra hp and some more mpg... a diesel version for usa would be desired for repeat customers... premium fuel is $3/gal... but... at 57K should not be a concern?!!!"/>
        <s v=" I recently move from the world of Infiniti Sports Coupe to a Land Rover LR3. While they are two very differnt car they both provide a great driving experience. I have really enjoyed my LR3 for the 2 weeks that I have had it. I look forward to taking it into the Cascades and testing it out a bit more. I do think that where it is great for style and offroad it is lacking in luxury assets. My Infiniti ($10K) less was much nicer inside and had a lot of standard features that the LR3 does not have. Come on Land Rover, step it up in the standards. Finally, GAS, are you kidding 12-13 mpg if I am lucky."/>
        <s v=" My wife loves this LR3 so much she won't let me drive it! When I get to sneak a drive or two in I fall back in love with it every time. The ride is amazing and the all wheel drive and powerful engine make this a true piece of art."/>
        <s v=" I've only owned this Range Rover HSE for a few months, but in the time, it has performed beautifully. It truely is like driving a status symbol. The ride is unbelievably smooth, and the ability to lower the car a few inches when in a parking garage or wanting an easier 'fall' out of the car is very well thought out. Off road, there is nothing else I would rather be in. Build quality is good, but I have had some minor glitches with the satellite radio and the built in DVD entertainment system in the rear headrests, but they corrected themselves. Truely an excellent truck."/>
        <s v=" Gambled and bought a Rover - and glad I did. Buying experience fantastic. Car is rock-solid - like driving a vault, very BMW-esque. It feels heavy (and makes my larger GMC Yukon seem flimsy in comparison). Thought at first that it was underpowered, but at about 500 miles it loosened up - and the mileage got better too. Suspension sporty but not too rough. Build quality appears to be excellent. Things that at first seemed not to work correctly were actually just a lack of knowledge on my part. It's a complicated machine and it takes some time and effort to understand (but some controls are just bizarre and unintuitive, i.e. radio tuning). Owner's manual worth studying closely!"/>
        <s v=" I recently purchased my LR3 and am really glad I did. About 2 weeks after I bought it, we got 23 inches of snow in three days. My LR3 handled the weather incredibly well, while other SUV's were stuck on the side of the road. "/>
        <s v=" The cooler is great but it will run down the battery. We use it camping. A queen air bed just fits in the back and the LR tent is great. Gas mileage is not so good but we have a Fit for zipping about town. We get suspension faults about once every three months but stopping and resetting the car clears it. First trip was to LA from San Francisco down 5. Cruising at 100 was like being in a jet in first class. During last winter I hit patch of water about 6 inches deep at 50 mph. The car was rock solid and carried straight through. Off road it works well but be aware that steep slopes will cause you to have to reset it."/>
        <s v=" Great car until you you need to buy parts. A cracked windshield 3 month back order. Front bumper 6 weeks minimum. Accesories out of sight. 1600 for a tow package, 1000 for roof racks. Already had a fuel pump leak 2 months after buying it. It cost 41,700 I tried to trade it 3 months later and the best i could do is 30,000 and that was at the dealer I bought it from, Before it had a scratch on it. So much for resale value. Drives great good gas milage for an AWD great stereo but will never buy another Landrover at any price "/>
        <s v=" Just got it 4 days ago &amp; love it. The gas millage is brutal, but love the truck! Can't believe that there are no floormats- that's crazy!"/>
        <s v=" After owning the Mercedes ML500. I thought it would be fun to drive the Land Rover. I have been very pleased with this SUV. The Mercedes does perform much better on road than the Land Rover. "/>
        <s v=" I bought this car brand new. I had an MB E Class. The Rover sport is cute seems a little small when all adults are in the vehicle. I've been told the head rest are uncomfortable in the rear. I had a short in one of my headlights the 1st month I owned the car. I dropped it at the dealer they gave me a loaner, I picked it up 3 days later and never had the problem again. I just got rotors and brakes all around $1500, I never had such a high maintenance bill ever! I love the Rover sport I just wish it was a little more roomy, better on gas, and it's a little slow to take off, have to work speed up. I'm thinking about going to the full size HSE, but I wonder will it be worth it... "/>
        <s v=" Easy to get around in. Turn radius makes it easy in city and off road. Gas mileage good for 6000 lbs. Excellent interior space with smaller exterior foot print. Great for highway cruising as well. Much better gas mileage than a crew cab pickup. "/>
        <s v=" Finally bit the bullet and made a decision and glad I did. So far the LR2 has been great fun to drive and is a very comfortable ride. I purchased the cold climate package (love the seat heaters), Nav and stereo upgrade (I think they have me hooked on Sirius) and the lighting package, which might be my favourite part. The lighting package is like having a stadium's worth of spotlights behind you showing you the way. Added on the roof rails (they should be standard)"/>
        <s v=" I love my Freelander, my favourite thing is that it's very rare. I had read about thousands and thousands of complains out there, but mine had none of them. Is not the most reliable car on earth but I love living with it. My advice is that pick a good one if you ever want to buy one, pay careful attiontion to every thing when you test drive. After you got it, check under the hood often and dun let any liquid in run below the &quot;min&quot; line(definitely dun let it run dry). I think most major problem are caused by not paying attention to your car, and the service the car as soon as the service is up."/>
        <s v=" I bought this Land Rover after trading in my 02 Chevy Tahoe. I quickly realized it was a big mistake. The morning after buying it it would not start. This $80,000 cluster of garbage wouldn't start on the second day. Afterwards, there were 15 engine and electrical problems in the car and then the transmission completely broke down. I ended up filing a lemon law suit in January 08 and now I bought a 08 Chevy Tahoe ltz. So far, not a single problem and it is much better in every category than the Land Rover."/>
        <s v=" I owned many SUVs including Land Cruiser, Montero, and Escelade but this is the best. It's the most stylish and most off road capable as well. After your long off road fun during the day you can still take it to the expensive restaurant. Very reliable if you maintain it and do some required services. Very easy to do stuff yourself on it. One offset is expensive parts and the fuel economy "/>
        <s v=" Best Ford I have ever had. No problems. Nothing has gone wrong. I live at 7500 ft, so the vehicle is challenged every day. Deep snow, rough terrain, off-road challenges. It can do it all. And have a better ride than anything I have been in this side of a Mercedes. Great, great car."/>
        <s v=" Purchased mid August 2007. 6500 miles currently. Only dislike is the heated windshield. Embedded wires cause glare at night and you can see them during the day. This is a fun vehicle to drive. Fast and stable. Plenty of interior room for driver/passengers. The only time you know you're driving a small vehicle is when you back up and realize there is still plenty of room to maneuver. RIM has a download for their Blackberry, Bluetooth now works great. First SUV I've really felt comfortable driving. Many like the X5 feel too ponderous, you can feel every pound in the steering. Many other SUVs don't even pretend that they could go off road. Added roof rails and mudguards. Lots of compliments."/>
        <s v=" This SUV has a major design flaw affecting the Head Gasket, causing Coolant to seep into the Oil and Cylinders. The SUV cannot be repaired once this issue occurs. I would not recommend buying this vehicle, as it will only cost you thousands of dollars and in the end result in the SUV's engine seizing."/>
        <s v=" This car is so much fun to drive. I replaced my 2004 A8 4.2 with 2007 RRS- SC and this car is truly amazing. I loved my Audi &amp; enjoyed driving it - and this SUV is just as much fun as the A8! I also have a GL 550, but the GL isn't as fun as RRS. GL does have better ride quality - since RRS-SC is a bit stiff - it trades off with RRS' sporty nature &amp; agility. It's a true driver's car. If you are looking for a sexy, sporty, driver-fun car - go for it! but if u are looking for soft, passenger-comfort car, go for the full- size Range Rover."/>
        <s v=" Though there are other so-called luxury SUVs, none is as ultimately luxurious and capable as the original, the Range Rover. I've owned many vehicles and for an all-around do-everything car, the Range Rover is peerless. In almost two years, it's only needed regular maintenance - the car doesn't even have a single squeak or rattle, it's that solid. I don't normally write reviews on things, and this car compelled me to."/>
        <s v=" These are now cheap! Why get a new SUV that can't match the style or the capability of the legendary Land Rover Discovery? $13K gets you a nicely equipped, low-miles, unmolested Disco 2003, and from what I hear, the last of the Discos are holding their value (similar to the Defenders, and I can see why). So far, reliability has been top notch (beating the last Lexus I owned) and with scheduled oil changes at 7500 miles, fairly cost-effective to own. Get one and put the savings in a 401K. Of course, be prepared for the less than stellar gas mileage. "/>
        <s v=" I bought the car used with 33,000 miles on it. Paid through the nose for an extended warranty (used some of it but, in general, it was a waste). Car costs $1000 - $2000 per year to keep in good shape. The BMW 7- series engine is fantastic and drives much better than newer HSEs with the Jaguar engine. Transmission never hunts for the right gear like the Jag engine. I replaced OEM tires with much better Goodyear HPs and the difference is amazing. Much quieter and better handling. The styling is great and the annual mechanical costs are worth it."/>
        <s v=" I bought my black '97 Discovery SE7 back in March with 72,000 miles on it and i LOVE it. No other vehicle looks or drives like it, and the two sunroofs are amazing. Reliability so far has been surprisingly good despite the poor reliability reviews, with no major repairs. My car now has over 84k on it and all i have had to replace was a window motor, not surprising since it IS a Land Rover, and a gasket. I guess a Land Rover is like a good wine, it improves with age? Or maybe just because everything has been repaired in it."/>
        <s v=" I have grown to be very disappointed in this vehicle,because its has been a constant struggle to keep the engine light off, air condition continues to not work properly and last but not least I had to have regular shocks installed due the air suspension going out aleast 3 times within the first year of having it. I guess I would say that Land Rover needs to invest more money into their mechanics training, because their truly not get it done correctly. I think I will never invest so much time and money in Range Rover ever again. This was my first and problably the last that I will ever own."/>
        <s v=" Everyone expects a lot of vehicle at this price point, $40k - $50K. I had researched and shopped the Toyota Highlander, Buick Enclave, Mazda CX-9 and the Honda Pilot. For the bottom dollar cost - the LR3 had the most standard amenities and safety features by a long shot at this price point. At the upper levels of any of the models I looked at, they all came within a stone's throw of my purchase price. This SUV is extremely secure in all driving conditions. Driving in downtown Chicago, this car handles stop and go traffic with ease. Very strong braking and sufficient acceleration with the V8. Highway driving is whisper quiet - and there's no other SUV that has a better driving position."/>
        <s v=" My LR3 was a heartbreaker. I just traded it in after only 18 months of use. In that time it cost me nearly $1,700 at the dealer, and it was looking to need nearly another $1,200+ in work. Air compressor died, keyless entry died, rocker mouldings fell off regularly, front axle bearing bad, undiagnosed HDC fault, pass door lock died. This in a vehicle with 62,000 miles on it. I average 20k miles a year and had more problems in 15k on this vehicle than any other vehicle I've owned! If you can stand the maintenance, this is an awesome vehicle. I almost kept it."/>
        <s v=" This is our 1st luxury SUV. We sat in a number of them at the Chicago Auto show and had made up our minds before driving it. The dealer let us use one for the weekend and it sealed the deal. Also had a auto show discount going on. So far we have put on about 2010 miles and have not had any issues. The stereo is amazing. "/>
        <s v=" I have had my new disco se7 for 12 days now, and I can't get enough it yet! Took it to the Sand dunes and it handled pretty awesome. I always wanted a 4x4, this is my first, and I hope I never have to change from a Land Rover ever. Double sunroof is a plus, leather all around looks great. 12 speakers sound like a party inside. 6 cd changer cool. The list goes on and on. I hope I never have anything bad to say as months come around."/>
        <s v=" Great car unfortunately you better have the wallet to pay for the costly and often repairs. 550 dollars air sensor went out that helps determine the amount of air to let into the engine. This caused the SUV to be unable to even start. Was very fun to drive and turned a lot of heads at my high school. Due to bad weather and my inexperience as a driver it was totaled in a high speed rollover. Very safe car however I walked off with zero injuries and the car held its frame perfectly! Its high mileage and broken axle/wheel rods ended up making it cheaper to totaled. Fun car though "/>
        <s v=" This vehicle has been so much more trouble than it's worth. The cooling system always has some sort of leak that can't be fixed, which causes it to overheat all the time. "/>
        <s v=" New 2014 Evoque in for it's first service plus periodic loss of power, dome light comes on when encountering a bump in the road and the sunglasses holder is either stuck closed or pops open on its own. Dealer had to replace a bad fuel injector and order a new upper console. Result is that the parts take a while to deliver from England and I am without my brand new Evoque for 5 days."/>
        <s v=" This is a $96,000 LEMON! I bought it new in January 2008 and from day one it has had many issues. The first week we discovered it had a cracked exhaust system that need to be replaced. The drivers ventilated heated/cooled seat was not working and after many attempts it had to be completely replaced. The rear brake light had filled with water after it rained so that had to be replaced. The adaptive head-lights that are supposed to turn as you go around a corner they ended up being &quot;cross eyed&quot; so they replaced the entire passenger side head-light assembly. The memory functions for the seats, radio and steering wheel have never worked properly. Search user rover73 on you tube for my video."/>
        <s v=" Three weeks after we bought it NEW - it blew a head gasket. Dealer of course fixed it but it never had the initial power quality again. Then the many recalls -overheating - then the hill descent started coming on at inappropriate times - dealer could not find anything wrong - dash lights flashing - tires wearing out much too quickly/noisy. Finally paid it off &amp; at 75,000 miles the transmission goes. Anyone needs parts?? Oh thats right - there aren't any worth selling!!!"/>
        <s v=" Adaptive lighting failed whilst driving at night on the day I collected my new car. Dealership &quot;upgraded&quot; the software however, this did not rectify the problem. After several emails to Land Rover UK, the diagnosis is that one of the motors needs replacing as the light is not swiveling as far as it should. Identical issue as 'misswho'. Will advise once motor replaced if this solves the problem. I currently (touch wood) have no issues with starting the engine!"/>
        <s v=" Briefly- This SUV's electronics systems are defective, and LR must know it! I have had 3 different, brand new models 2-LR2's and 1 LR2 HSE. Similar issues have re-occurred with all 3 vehicles: 1) passenger front seat airbag/seatbelt sensor malfunction even after fix, comes back on. 2) nav screen freezing and not moving forward 3) gas showing EMPTY when is 1/2 or more full 4) sound system muting after rear 'sonar' has engaged 5) rear latch when opening at night, turns on ALARM 6) incompetent service people. their 'systems' never seem to find the problems, and I have to have solution for them by finding on internet"/>
        <s v=" Horrible gas mileage. Truly horrible gas usage. Uncomfortable front seating. Clunky. Great interior. Good looks. Massive depreciation. Wouldn't recommend."/>
        <s v=" I bought this car mainly to go off-roading. Lifted it 3&quot; and put some 33&quot; tires. I could see why people don't like their Disco's. It only gives about 14 mpg, prone to overheating and needing new heads or motor, bad turning radius, and a rattle here and there. I would not buy this car to drive around town. LR3's and LR4's are a very different story. They have improved and are very reliable. Once the Disco is off-roading the truck seems to be in the place it was designed to be."/>
        <s v=" This is the best suv I have ever driven. I have owned several Mercedes and Lexus, nothing compares to my Range Rover. Awesome ride and comfort from the interior. I am hooked for life."/>
        <s v=" Purchasing this vehicle was the worst mistake I have ever made. A coolant leak caused me to need a new engine after only 50K miles. Land Rover fought me tooth and nail over this, although they admit that this was a factory defect. It took 2 months to get a new engine (at considerable cost to me, even with the extended warranty). This is the second Land Rover that died on me. This car also ate brakes and, like many Freelanders, the sunroof broke an hour after I drove it off the lot. This vehicle was not worth the money that I put into it. The poor quality of Land Rover customer and sales service only made the experience worse. I will never consider a Land Rover again."/>
        <s v=" Quite possibly one of the best looking vehicles out there. The 2003 redesign really helped in many areas, and mine has run flawlessly. Both the exterior and the interior holds up well. "/>
        <s v=" Beware of having a luxury car and trying to get it fixed for regular price."/>
        <s v=" You'll love it, &amp; probably buy it, for the obvious reasons; style, class, comfort, luxury, utility, &amp; the jealousy factor. But, in specific the leather, info touch screen, Harmon-Kardon stereo, &amp; all options of the luxury interior package (an absolute must). You will grow to love the driveability, ride, &amp; handling. If you have the guts to try it, being so expensive, the off road capability of the Range Rover is amazing. I sell ranches in Texas. I can sell properties that others can't in my Rover. Turn the suspension nob &amp; lift the Rover 3 inches. It will now traverse the most challenging terrain with ease, &amp; without feeling like it. It's the love child of a Jeep &amp; a Mercedes sedan.You will HATE the repair bills! In 4 years or so, both front airbags failed (although, I love the feature) rendering it undriveable, a door handle broke, sun roof jammed, &amp; the nav map stopped working (I just ejected the disc!). I suggest finding a expert Land Rover guy near you (NOT THE DEALER!). The dealer wanted $3k for each airbag, $1k for the door, $1k for Sun roof, &amp; $500 for the nav map, that's $8,500! It still cost me $3k with my non-dealer guy.The 255 55 R19 tires are very expensive &amp; the selection sucks. Also, it has the most expensive battery I've ever seen.Overall, the 2006 Range Rover HSE is an awesome vehicle. Just remember, if you buy one be prepared to drop $5k for repairs at anytime."/>
        <s v=" I have a 2013 lr2 which I bought used and its been an absolute delight to drive. Its tough in the snow and handles it with ease an expertise, easily navigating the accumulated feet of snow and ice collected on our streets here in Buffalo NY. It's got great pick up and can be described as peppy as the engine picks up pretty quickly with pretty good acceleration and passing speed. Everyone who gets inside of it is impressed by its understated class and prestige and its commanding presence. The seats are more similar to the cockpit of an airplane as you sit straight up with armrests that are similar to a planes with great visibility if the road from all windows. Despite its off road credentials, its a really smooth ride. The Bluetooth works great and its awesome not having to fool around with an aux chord. As soon as I get into the truck, it syncs and plays all of my downloaded music. It has heated seats and a heated steering wheel as well as a winter mode which automatically raises your wipers off the ceiling to avoid freezing to the windshield . For someone who doesn't want to dump the cash into a range rover, has a small family and doesn't need the 3rd row seating of the lr4 and if you don't like the newer rounded style that land rover is adopting in contrast to the classic classy boxy lines still possessed by these, then it might be a great choice. Not sure why they never caught on in the US but now as an owner, I believe it's our countries loss."/>
        <s v=" Always dreamed of owning a Range Rover. Finally plucked up the courage to buy one in 2005 and after extensive research and product comparison found a one owner low mileage one at a local premier car dealer ship. I must say the after glow of owning my first &quot;luxury&quot; SUV began to dim very soon after we took delivery. Silly things started to go wrong almost immediately. Heated seats stopped working, sway arm needed replacing early on (causing an alarming feature called &quot;wheel wobble&quot;), small coolant pipe perished causing leakage, mega bucks to replace, many many air suspension faults, remote central locking system troublesome, sun roof broke itself! (big money to repair) that was the final straw."/>
        <s v=" This SUV is beautiful inside &amp; out...looks can be very deceiving! This vehicle is FUN to drive, &amp; being a Mom it has lots of spots to store stuff. My fondness is most relevant in its ease of all vantage points while driving (No blind spots!) The down side has been since my purchase I have had to replace my brakes twice, averaging every 16,000 miles! Although covered under warranty, I had to replace the fuel pump, had the car towed to the dealership, upon pick-up, I was horrified to find that my SUV had sustained body damage while at the dealership! Currently, it has overheated three times! After reading previous reviews, and escalating fuel costs, I'm TOTALLY convinced on a Hybrid! "/>
        <s v=" This is the best suv out there for the money. Thus far has been a fantastic vehicle and as far as the reliability goes it is just like any other vehicle out there. That is why they come with a 4 year 50,000 warranty. There are no concerns about reliability for those of you who don't know land rover have the best four wheel drive system available. Why do you think BMW bought Land Rover years ago. For the four wheel drive system that they think is in the X-5. Yeah right, the X5 couldn't hang with this vehicle at all."/>
        <s v=" Having driven Mercedes cars for the past 15 years I was nervous about trying something different. I am totally in love with this vehicle. It screams class. The ride is superb. I feel like royalty. The fit and finish is awesome. It's no green machine but I get about 17 miles to the gallon which is better than I expected. I was shocked to read some of the experiences other people have had. This car is very reliable - even better than my S-Class. Anyway, I do have a few grumbles (see suggested improvements) "/>
        <s v=" Love the looks. Had to change out the Continental Tires that were stock. 3 of the 4 had side wall issues. Dealership said must be abuse but I am 46, driven all prior cars with no accidents, no abuse and have done nothing but normal with this vehicle. Chromed wheels at same time. Looks great. Went off=road 2 times into real estate development on new roads just cleared. Both times in area where several other vehicles had 0 problems the RRS had issues and damage underneath. CHEAP&lt; CHEAP ALLUMINUM shield (not steel) just crumples if contact anything. Underside sits so low (even w/ veh in hi) had damage at 2 - 3 mph over cleared area. 0 issues with Suburban. "/>
        <s v=" It‚Äôs my first Range and I‚Äôm so happy with it. My only real issue is that after an hour the seats cause some real sciatica issues. My previous cars never did that but there is not much padding or cushion in the Evoque seats. Also, dealership sales person was the worst, minimal knowledge about the vehicle."/>
        <s v=" The LR3 is hugely impressive. It tows our 4000 lbs boat with ease. The LR3 has a huge cargo area and seats that fold flat quickly and easily. You can fit a six foot tall adult easily and comfortably in every seat. It's easy to see out of and park the LR3 because of its relatively small proportions and huge windows. Another impressive part of the LR3 is its extensive warranty and the dealer's service programs. The air suspension is a nice feature, because it means that the car can be low for access or higher for snow, towing, or off roading. This SUV feels solid, but suprisingly nimble on the road and in snow or ice sticks to the road like no other vehicle."/>
        <s v=" I've owned my LR2 for just a couple of weeks. I'm really impressed with the overall quality and craftsmanship. I do my own maintenance so I can't say the repair cost is out of range. I would recommend this to a family member. I'm sure there are better SUV's, but if you don't want to blend into the crowd, I recommend the Land Rover product. I did have to have a pulley repaired. It cost $300. I don't necessarily agree with the engineering. It seems to be over complicated. I still love my Land Rover though. Also my starter failed. The engineer is have it right at the bottom of the motor. It took me about 5 minutes to change."/>
        <s v=" I love the Land Rover. I have owned Jags and Mercedes plus most of the American and Japanese cars. After 3 months, I am sold on the LR-2 HSE as a real winner. Certainly, I wish it got a little better gas mileage (I can eek out 17 mpg around town). However, I find the ride quality superb and have absolutely no quarrel with the pick-up. For over all quality, I believe the LR2 iS a stand-out and a fantastic bargain when compared with the BMW, Mercedes, or other top of the line compact SUVs."/>
        <s v=" I purchased this vehicle certified December of 2006 and I've had nothing but problems. First, I had to have the ball bearing replaced (under warranty $3,000). Then the engine ran hot 3x's, each time the coolant had run out and had to be replaced. The 4th time I had to take it in due to the coolant again, it turned out that I needed a new engine! Thank God for warranties ($7,000). Now it's in the shop again because the gasket needs replacing. I spoke with a Land Rover mechanic that told me to get rid of it. He also said that there have been several problems with the Freelander in general. Further, he said that I will continue to have problems that are expensive if I keep it. "/>
        <s v=" I bought the Rover from a private party, the guy only had 18K in two years. I bought it for 40K it was in perfect condition. I bought someone's supercharged pipes for and put also purchased chrome caps for the side mirrors and most importantly 22&quot; wheels. The car gets a lot of attention! Everyone digs this car because it is very clean but not over the top. We just took it up from Orange County up to Carmel, Northern Cali up PCH and this car drove like a champ! No power lag for a two ton and I avg 18 mpg, not great but hey, if you don't have money you shouldn't be buying this car period. I haven't had any problems from random lights a couple of times put I have been very happy with this car. "/>
        <s v=" Having now read all the reviews, I no longer feel alone. Day 2, my Landy was back in the shop, transmission replacement parts, repair 1 week. Brakes and rotors at oil change frequency. Consistent electrical problems. Coolant leak in side the care under drivers door mat. Non stop transmission problems, vibration on acceleration. 2 months after the first coolant leak, the same problem. Battery died. Electrical window problems. I have extended warranty and am $100 out, sick of taking the car back to the dealer. Car is not reliable. Dealer has been excellent! This year I have driven a rental car more than my own car, is this a lemon?"/>
        <s v=" I would never think of owning another vehicle! This is the best truck and the only vehicle I‚Äôve ever felt safe driving in the winter-"/>
        <s v=" My 2009 RRS has been a thrill to own over these last 10 years. Just bought a 2018. There a things about the 2009 that I prefer over the new technology and materials. The 09 RRS will always be a great SUV! We still drive it every day!"/>
        <s v=" I have owned this car for 7 years since new. It has the ACE active suspension. I had some initial problems with an electrical contact in the fuse box for the fuel pump. Once the dealer located the problem, the car has been rock solid. I have owned a 4 runner and an explorer and this car is far more stable and more capable. The 255X55X18 tires with 4 wheel disc brakes stop on a dime. Stopping distance is better than most other vehicles. Acceleration could be better but I did not buy this for it's performance. Winter traction is great. I drive I fairly conservatively. The original brakes lasted 57k miles and the original tires lasted 62k miles."/>
        <s v=" Had to replace the engine then required major transmission repairs. (@ 120,000kms ) Incredibly expensive to maintain in western Canada. When running well it as a nice ride and very capable 4x4. Too bad about the terrible engine and transmission design. Was happy to get my money back out of it due to decent resale value."/>
        <s v=" Well it's an eye catcher at a steep price. A princely car, gas guzzler, but the confidence you get when in it is not describable. It more than compensates for the shortcomings. It cuts through snow effortlessly. It accelerates beautifully, lifting its almost 4 ton weight effortlessly, but it's not a sports car. Handling in corners calls for caution. It has some plasticky attachments which lower the overall quality together with the fact that it doesn't come with bells and whistles of Japanese cars. Eg the tail gate can be fully automated and there can be a rear camera without paying an arm and a foot. The power and control is great! Highly maneuverable for its size. Great car to own."/>
        <s v=" This is my second Land Rover Discovery. My first was a 2010. It caught on fire on the freeway. What else do I need to say about that. I was stupid and bought a 2004 model in May 2008. Okay I know it's now 4 years old now, but it's only got 46,000 miles which I thought was pretty good. I can't drive it without lights turning on every second and a dinging noise going off all day. Driving it will remind you of Vegas. My check engine light won't go off because of the gas cap either. It's funny how they use Land Rovers in Jamaica for off road safari's from 1985 but my 2004 can't make it to the store. If you are thinking about a Land Rover just don't do it. Go buy an Acura."/>
        <s v=" This car got &quot;great&quot; reviews by the auto magazines when I was looking to buy this car in 2002. We have had the transmission blow, which apparently Land Rover knew they should have recalled but sat silent and did nothing, then we had the brakes and air conditioning blow several times, then finally, the engine blows as I am driving it to get its annual service! We are now told that because the Freelander is no longer in production, the engine will be 'very difficult' to find and may take a month or so to locate... then Land Rover tells us that they will not pay for a new engine but will give us a $4500 &quot;credit&quot; towards buying a new Land Rover! Unbelievable. "/>
        <s v=" Bought new in 2001. Love the unique style and off-road is hands down unbeatable. I only have 59K but have been really lucky. Did some preventative maint. by replacing the engine gasket and a plastic pully with a metal one on recommendation of my mechanic. Only use synthetic and mid- grade 89 since new. The only item that was replaced to date under the warranty was the master brake cylinder. Otherwise running strong. This thing can tow a freakin house! "/>
        <s v=" This is my second LR2--the first one (brand new) needed a transmission overhaul after 2 weeks. They gave me another one that has overheated twice. Just this past weekend, it overheated while I was driving and smoke began coming out of the hood. Stay away from this car! Its unsafe and unpredictable."/>
        <s v=" Bought this SUV used, and have had no problems yet. Vehicle was recalled once, and we spent 1hr 30mins at the dealer, then left with the entire vehicle smelling like gas. Fast for a 2.5L V6, handles like a go-cart, and comfortable for the driver. Passengers in the back seat suffer. Seats at near 90 degree angles, and are hard as concrete. Not good for people who grocery-shop with the family, as the cargo area doesn't have enough room for two weeks worth of meals. I've noticed lately that the back hatch is having trouble as well. When closed, the back glass doesn't go up correctly. Only thing wrong with it is the back left power window, which hasn't worked since we bought it. Otherwise great."/>
        <s v=" I won't lie maintenance cost is high if anything breaks it is really expensive to fix although I have a non dealer to your mechanic that is able to work on it for less. Even with the high cost of maintenance I still love this vehicle! I have four children and it's extremely easy to access the rear seats. Other SUVs are a nightmare to get to the third row! This vehicle gives you the ease of a minivan, but the cool appeal of an SUV. Smooth ride, and handles well. Is fun to drive. Could have a bit better gas mileage, and better acceleration, but it's perks make up for it's shortcomings."/>
        <s v=" I recently purchased my 2004 RR HSE in 4/08. I must say I have been pleasantly surprised with the quality and workmanship of the RR. I have had to take it to the dealership for the 37.5K service (free complimentary service). Nothing major but while at the dealership I did have a couple things repaired 1.) New dashboard readout console--mileage numbers began to fade. 2.) Problem with locking mechanism on rear hatch--problem fixed 3.) Transmission Failsafe Program came on--Sensor reset (that does make me a little nervous). Dealership repairs are expensive so look for a independent LR shop. "/>
        <s v=" Bought the RR Sport Brand new in April 2006. This vehicle has been in for service for major issues. Has been towed 3-4 times, major service problems 5-6 times. If you buy a RR Sport be prepared to trade it after the warranty is up. I have been driving for 30 years and owned several different vehicles both domestic and foreign. I have never had problems like I have encountered with the Range Rover Sport. I was warned but didn't listen."/>
        <s v=" I purchased my Disco because my father has owned one since 2005 and has had very good luck with it. So when I finally got the means to afford a disco I purchased my 2004. The first issue I had was the tranny coolant line went and left me stranded 6 hours into a road trip. Now I'm also having issues with flooded floor boards after car washes and AC usage on very hot days. The thing's a gas pig and has a rear differential leak and maybe and engine leak. I had my oil replaced a month ago and had to add a quart of oil to the engine. Is this normal I would hope not. Over all I'm thinking of taking a hit and purchasing another Pathfinder. "/>
        <s v=" I always loved the style of the Rovers, so I got a used one. Loved it at first, very dependable. The main issue I have with it is the interior space. I'm 6'5&quot;, 250 lbs. This vehicle is made for little European people. It's very difficult to get my child in and out of the car seat since the middle area of the car is extremely small. It's called the SE7 because it sits 7. But I don't know 7 jockeys to haul around with me. have to stoop to see a red light."/>
        <s v=" Bought new 12/1996. Never stranded or failed to start. Oil leaks repaired free at dealer as was intake manifold gasket and retorque. EEPROM for gas gauge fixed in Canada at dealer in Vancouver. At 50,000 miles rough running due to bad O2 sensor and speed sensor. Ripped off at $1,200 for parts/labor at local San Jose independent Rover repair facility. Replaced both window regulators. Replaced fuel pump to prevent it going bad at 80,000. Always changed oil at 3,000 miles and have changed transmission oil twice, diff fluid twice, transfer case once and brake fluid twice. Now at 117,000 miles. Never changed water pump or alternator as did not go bad yet. All in all, super value for the buck."/>
        <s v=" Thus far, I‚Äôve been impressed with the drivablity of the little car. The only issue has been with a key fob not registering to the car (even with a new battery) and the availability of service in Omaha with the local dealer. Leadtimes for service appointments are running five weeks. If new car buyers knew that the service deptartment was this far under water, i have to believe Lexus would take all of their busineess."/>
        <s v=" I've had it for 2 months and love this suv. It was a loaner car w/1200 miles so I got it very cheap, just under $26K. Great size, smooth quiet ride. Mileage isn't what I'd like, about 15 local, close to 25 hwy. Not as good as my Jetta, but better than my Tahoe."/>
        <s v=" I have 2009 LR2 HSE for which I paid $40K. The leather started to crack in the first year. Color of the front grill and side light covers faded and chipped because of sun, the doors cannot be locked with remote key, .I had to replace rear differential and bunch of other stuff (cost me about $10K) which i have not had to do with my 21 year old Toyota 4Runner. Do not buy or recommend this car please."/>
        <s v=" I love my Land Rover. I have heard stories of the maintenance costs and suspension having issues but mine has 125,000 miles now and I haven't repaired anything other than your standard use items (brakes/rotors, tires). The ride is not luxurious but let's be real, a Land Rover is made to go off road. If you want a nice highway car don't get a Land Rover. On the other hand, my Land Rover eats 8&quot; snow fall for breakfast and says &quot;Thank you, may I have another&quot;."/>
        <s v=" What can I say? I love this car with my whole heart. It was my dream to get a Rover and now I have it. This is not an SUV for those who really want a car. This is a go anywhere stout machine. It is a truck that rides well for a truck, but it is still a go anywhere piece. Only get this car if you have done your homework and know that this is what you want. I went in eyes open and love even the things that some will complain about."/>
        <s v=" I just picked mine up in July, I love the interior but agree the refrigerator needs to go. The supercharged engine is an awesome experience to drive. I haven't experienced anything falty with the car yet, but I do have a defect in the wood grain that runs along the left of the center console. Its very noticeable and the dealer agreed to replace that part. My range is metallic black with black upgraded leather package seats and ebony stitching (piano black wood). I sueded my head liner with high quality suede. I would recommend to anyone wih this car to suede the headliner, it makes all the difference in regards to the interior ambiance. Style 7 20'' wheels, all in all great ride."/>
        <s v=" Overall excellent performance on road &amp; off road. Transmission shifts are rough &amp; unpredictable. Normally drive in Sports mode, tends to smooth out transmission shifts &amp; acceleration. Cargo space is great! Electronics are sometimes a bit quirky. (for example: side view mirrors don't fold out automatically sometimes when they should, get fault that auto high beam sensor is blocked when it is not, rendering auto high beam inoperable)."/>
        <s v=" I am very unhappy with the quality of my SR2. The exterior paint is very thin, the drivers side seat has torn, the performance is horrible, the only good thing is the fuel economy. I have never been this unhappy with a vehicle in my life, I paid approx. $39,000 in Aug. of 2007. I was recently offered $25,000 trade in from the same dealership I paid $39,000 only a year ago. Wow! I have to take a $14,000 loss on this vehicle. I am so unhappy with this vehicle I am going to take the $14,000 loss just to get out of it, however I will never ever purchase another Land Rover or Range Rover ever!"/>
        <s v=" Here is what you need to know about the Freelander. It is different from all other Land Rovers and you can't get it serviced anywhere but the dealership. Shops that advertised they worked on Land Rover would not work on my Freelander. They don't make engines for them anymore. It cost me $400 to get a window fixed that was stuck down. I traded it in for $7,000, bought a Hyundai, and literally cried with relief to be done with this vehicle. Land Rover to Hyundai and never been happier. Please do not purchase this vehicle. No power, terrible gas mileage, terrible and expensive service. Be smarter than I was."/>
        <s v=" Range Rovers have a history of failing over time. The $6000 dealer cash sealed the deal for me. Although the Range depreciates faster than any other luxury SUV I feel it is still a good value. It just needs to be taken into consideration before purchased. Residual value is low. Don't let the TMV fool you! You can get a Range for well under factory invoice. I got mine for $5500 because of the dealer cash.The advertised $795 with no money down can be beaten by a large margin!"/>
        <s v=" Bought this car new and have put the majority of the miles on it in adverse weather conditions, in the Teton, Sawtooth and Wind River Mountains. It has always taken my family and I along with all of our kit AnyWhere that we wanted to go. Often past the marks where other trucks had stopped to turn around. Eventually I passed it onto my son and he flipped it upside down in to a 6' drop with three passengers. No injuries. The integrated roll bar protected the cab from collapse with only minor structural damage. This is a fantastic rig if you need to know that you will push the limits and return unscathed..."/>
        <s v=" The LR3 is the most versatile vehicle I've ever owned. We have two kids &amp; a dog &amp; we've had our LR3 for 6 months. Interior space is very ample. This truck drives like a car in the city. It's easy to park. Snow or mountains, the LR3 has blown me away at it's capabilities. It can do far more than I'll ever have the guts to push it to do. The LR3 is built like a tank. I feel so comfortable with my wife and kids driving around in it. I get about 17 MPG city &amp; 20 on long trips. Painful with prices where they are now, but not bad considering the size and weight of these vehicles. We looked at Mercedes, Volvo, Lexus, Acura, and BMW. No regrets! The family loves the LR3 more each day!"/>
        <s v=" I had always wanted a Land Rover (I am an outdoor wannabe!). I still would like a Defender. This truck is all I expected. It looks good and is made with typical British workmanship, put together well with parts that always seem to be a bit inferior. I used to have a Jaguar and it was the same. My only big complaint is that the brake and accelerator are too close together. I am now used to it, but anyone who uses the car fresh could be in dangerous territory. My wife let her mother drive it a short distance. She hit the brake and accelerator at the same time (with the same foot) and ran over a mini-van and a handicapped sign! Fortunately, no one was injured. I love it!"/>
        <s v=" Looked for a smaller SUV to replace Grand Crapokee Overland and test drove lots of others. Loved the LR2 and bought it. Rimini red/Alpaca is beautiful and the 19&quot; wheels are striking and not tacky. Kudos to LR for this excellent midsize SUV. Drives like a sports car. Return LR/RR customer. "/>
        <s v=" Everyday I was annoyed by the seatbelt! It wasn‚Äôt adjustable and cut across my neck. Navigation system was difficult to work with. Other than that, the car was beautiful. Excellent during the snowy winter in NH!"/>
        <s v=" Just finished a 3000 miles 12 state12 day road trip in our 2012 CPO LR4. I could not have asked for a better road car. From NC to the Maine North Maine Woods. 80 mph on the highway or the 150 miles that we did offroading through the woods. It was nothing short of awesome. 19 MPG overall. Great comfort, security. This our 3rd LR. 2016- now 70000 miles. Had to have the lower control arms replaced this summer. I understand this is a normal thing for these cars. Drove it over 5000 miles to Maine and to Kentucky. What a great vehicle. Each trip were around 2500 miles. The trip to Kentucky was towing a 6500 lb Airstream. Plenty of power in the Mountains. I could go between 3-6 gear and maintain 65."/>
        <s v=" After test driving the Evoque and comparing the new 2015 Discovery, I realized they were very, very, similar, especially with the engine and transmission. I liked the taller rear window in the Discovery and the cargo area better than the Evoque. My first test drive I was unimpressed by the car's acceleration. However, after about 30 minutes on the test drive, I noticed the vehicle seemed responsive to my lead-foot antics. At the end of the test drive for the Discovery, I realized it was a very good value for a Land Rover family of cars vehicle. I purchased my Discovery HSE Sport and have enjoyed it very much. According to the Land Rover Service Manager the vehicle is fitted with &quot;adaptive driving&quot; function with the transmission which I believe has caused my Discovery to be much quicker in starting off-the-line acceleration. The only thing I don't like is the ECO feature which you must turn off to keep the vehicle running at a long stop light. Otherwise, all is good. I found out the vehicle doesn't come with a cargo cover which is about $400. Nevertheless, I'm impressed overall and now realize I had saved a bundle of cash buying the Discovery over the Evoque. I highly recommend this vehicle."/>
        <s v=" First and foremost this SUV is beautiful and a pleasure to drive. Now for the bad! Air suspension is problematic! My air compressor took a dump at 50K right out of warranty. $1400 to repair. looks like LR knew about the compressor issue and upgraded the 2011+ models. nav/radio blanks out from time to time...easy fix. shut down and restart. last but not least, deep pockets for the service dept. Don't get me wrong, service(Land Rover Huntington) are very professional and are amazing. But....$200 for an oil change, that's out of control. Another issue i also had was the front control arm bushings going bad causing another $1000 deposit to the service dept. Now the good! Again AMAZING to drive. V8 has endless power, active air suspension(when it works) gives a smooth confident feeling. Its very handsome,its not the most expensive LR but it still gets the head turns like its bigger more expensive brothers. It truly is an amazing vehicle, just make sure you buy CPO or make sure you have it warrantied with a LR approved extended warranty company."/>
        <s v=" Bought it used and thought I was buying a quality car. My mechanic told me was engine was ready to go and I've been having coolant leakage. Currently owe 13,000, dealers will only give me $7,000 and I feel to guilty to sell it out right (would only get retail on it which is $10,000) knowing all of the problems these cars have. So, what do I do with this poorly made vehicle? Don't buy!"/>
        <s v=" We bought our 04 Disco new and have had nothing but problems. I love it, I love to drive it but the rear fog light burned out after 3-4 months, cannot access it because it is sealed. The radio/cd player went out, dealer did fix that, front headlights are full of moisture, the passenger side window motor broke, dealer did not fix, 500+ to fix that, transmission has leaked since around 20,000. Dealer would not do the warranty to fix this except for a seal, started throwing fluid again while on vacation in FL, dealership would not cover it, brakes locked up while on vacation again, dealership did cover that one, now it needs a new engine, dealer won't cover, LRNA offered a small amount. "/>
        <s v=" Very high coolness factor. Sweet Sounding Supercharged Engine that pushes this ride like an M3. The stereo/dvd system is the best I've experienced in a vehicle. The memory seat buttons are tough to navigate due to space, but other than that the interior is flawless. Needs to have power lift gate for my wife since she is the primary driver :( . Back seats a little rigid and tight for long runs. Auto wipers and seats/steering column a bit quirky. Dealer picks up and delivers. Can't Beat That. At the dealer twice for scheduled maintenance."/>
        <s v=" Terrific vehicle. Loved my GX470, but the RR HSE is simply another level. Too new to comment on reliability, but so far, it's all good. Interior is far nicer than that of any other vehicle in the segment. Can't wait for foul weather to test the Terrain Response System."/>
        <s v=" Yep, just when I had given up on SUV's, along came LR3. I traded in my Mitsu Montero Ltd.(the full size one), for a Toyota Solara in '07. I wanted something sporty, fun to drive &amp; good on gas. I got all of the above &amp; had given up on owning SUVs. Then one day I decided to drive into a Jag dealership to take a look at the new Jag, when I saw a silver LR3. It was love at first sight. I absolutely love it. It has plenty of room for 7, handles &amp; ride is A+, so many features, off-road A+, city &amp; highway A+, luxury A+, my friends love it, complements all the time(could be because of the 22&quot; chrome rims), gas mileage, well, it's a SUV, but it's worth it. Heck, I have my Toyota when I need to save money."/>
        <s v=" Land Rover club member for years + owned past rovers so I have had a lot of exposure to Land Rover products and people's experiences. If you want SUV for the road only you can do better elsewhere. If you want capable off road vehicle that you can comfortably and reliably cruise continents in then D2 is your ride. Don't get ACE or rear air ride. Stick to coil spring model. It is fairly straight forward to fix, the galvanized body and all technical improvements make it huge improvement over Disco 1. Been driven off road for 5 years - up to nearly door handle deep water, deep forest mud, Rocks, Moab and Colorado trails. Now got 230K km. Great visibility with low screen. Discover the world."/>
        <s v=" I test drove the Range Rover and the Porsche Macan. I couldn't justify paying 10K extra for the Porsche Macan. Sure the Porsche's engine was strong and had better pick up and felt expensive but was it worth 10K more. I really like my red Eovque and it gets a lot of great looks and compliments. I would like the pick up to be a little faster in the Evouqe but given the recent news about VW, I would give up power for better emissions. The interior is very nice and feels classy. i acutally had to read the owner's manual from almost front to back to understand all the features. The SUV looks comparably small compared to other SUVs and lack of trunk space is noticable (i had a Audi Q5 before). Overall I am very satisfy with this purchase. i probably paid too much for it but oh well."/>
        <s v=" This car was a &quot;gift&quot; from my aunt and uncle. My aunt took very good care of it (dealer took good care of it) but my uncle did not. When my sister was in college they gave her an 04 expedition Eddie Bauer which needed very little work. Fluids, tires, lots of vacuuming and washing. The land rover was given to me by side I'd lusted after it for 9 years...and it needed a transmission for which they were quoted over $4000. So they said if I wanted to fix it up I could have it. So far (first 3 months of ownership)my dad and I have: replaced transmission, transfer case, power steering pump, high pressure power steering pump hose, an a/c line (that we broke), front pads, rotors and calipers, crank sensor position unit, alternator, battery, tires, minor interior trip, full paint restoration and detail, wiper motor, all fluids, abs shuttle valve, electric fan, (radiator not far behind), all the bolts that hold the headlights in because I sheared every single one while replacing the bulbs.            However the car was neglected for several years and it is a joy to drive. I can't quite out my finger on it but I absolve driving this car. It handles very well actually (I'm on 18 inch wheels), is quite comfortable (although a bit bouncy. Maybe new shocks) and offers a very commanding view of the road. The car is very tall however the seats aren't that much higher than my zj. Steering feel is great. Forward and side visibility is great but the rear 3/4 blind spot is hard because the rear seats are a bit higher than the fronts. Also because of how hight the rear window is and the spare tire, rear visibility isn't great either. Many things underneath the car are much beefier than they probably need to be. For weighing the same as my zj, the sway bars are MUCH thicker. The best way I could put it is the driving experience is relaxing and very enjoyable.                Now stuff I don't like. Parts can be expensive. Do NOT buy one of these if you can't do the work yourself or have enough money to pay someone else to do the work. Find a local land rover specialist mechanic and make him your best friend. Definitely get a code reader. Because I have 18s, snow tires are expensive so I'm looking as getting some 16s from an S trim level. The location of the window switches in the front makes no sense to me. The wing mirrors don't auto dim and are way to small. There are some features that my two previous cars (both older and less &quot;high end&quot; than land rover) have that this car doesn't. The wing mirrors don't dim and they're way to small. The window switches in the front are located in a really weird spot making them hard to operate and identify. The passenger seat only has power forwards, back and recline. No up down, tilt. No driver memory. Cruise control does not have a button to reduce speed and keep it engaged which my 02 Civic does. No CD in dash. Have to load the changer under passenger seat. Also, the car is SO SLOW. It really needs about 50-100 more horsepower.           Features I do really like. Heated seats work very well. Car has 2 sliding sunroofs and two curved panes over the rear jump seats (car is a 7 seater). A/c works really well. Heated windshield is a godsend especially when it started to fog up when the a/c is on. It's a little thing but I really like how the doors feel when you open and close them. Car also has Hill descent control and perhaps one if the most sophisticated traction control systems at the time.                 This I think is the best looking land rover discovery generation and perhaps the coolest 7 seat car you can buy. I haven't been through a winter yet or taken it off road but those things are fast approaching. It is a joy to drive and I can't wait to take it on so many adventures. If you can find a good one, get it, just be ready to maintain it."/>
        <s v=" I've seen all the reviews on the Freelander and I realize I was just lucky - mine's been fairly trouble free in the five + years I've had it. It hasn't been babied, either, but I've also been picky about maintenance. But for snowy weather, it's always been the best."/>
        <s v=" As I thought, and wrote in my last review, the costs of repairs (parts &amp; labor) finally forced me to put my little rover up for sale. It really was a great vehicle while I had it. but I had to finally make a decision: keep putting money into it or purchase another vehicle. I went with the latter choice."/>
        <s v=" I really enjoy the feels of this vehicle and owning has been fun and to say the least this beast turns heads."/>
        <s v=" I've been reading a lot of the poor ratings, and I get that you've had bad experiences with the Discovery 2. They can be fussy, but for very specific reasons. Let me explain, and perhaps this will help prospective buyers.Land Rover Disovery Series II is a one of a kind car. You just can't find cars that do what they do anymore. We looked at purchasing new SUV's, and you'd end up spending 80K vs 4K for a disco to find a car capable of what the disco is. IMHO, they were bough for soccer moms in the late 90's and early 2000's. They are not japanese cars. They need attention. They need a lot of attention. It's when you ignore things that sound wrong, or don't pay attention to rattles or leaks that they go do hell.Rather than paying a car note of 600 bucks a month to a bank, we decided to pay a good mechanic a third of that to keep our Disco alive and safe and have some gas money. It works out. Assume to pay 3-4K per year in upkeep. That's just used car 101. Don't subscribe to &quot;It's a land rover thing&quot; when stuff breaks. All used cars break if not attended too. Rubber deteriorates, parts go bad, you just need to have a budget for it.Common issues with the Disco:1: ABS - It's a well documented issue and you can fix it for 5 bucks and a half an hour, if you know what you're doing assuming all sensors are ok. The ABS module has a short, which can be fixed or bypassed with some knowledge. You can find all the info on land rover forums.2: A/C Parts can go bad, but the main thing is that the fuse box can get corrosion, and there's on bad solder point. again, some knowledge and you can get this fixed in 1/2 an hour for 10 bucks. Simple stuff, and well documented. 3: leaks - The head gasket is the big one. It goes bad. Most have been replaced by 2015. I just had mine done a second time. I don't think the original replacement was done right, but we drive ours everywhere, so who knows. Rubber goes bad. Most of the seals should be replaced within 15 years anyway. Again, not a japanese car. Land rovers are technically somewhat complex in that the have many computers and sensors to manage everything. But, electrical issues are fairly easy to diagnose with a multimeter. You have to have some knowhow or interest in learning. Those electrical issues are the expensive ones because you typically have to go to the dealer to get a good reading, and they will overcharge. If you can learn the layout, you'll save thousands over time.Here's the thing... now, cars are completely controlled by even more complex computers. You're always going to have this hurdle unless you're driving a car from the 70's/80s. MOST IMPORTANT THING : If you're handy, it's fun because it's simple enough that you can fix these cars yourself with some time and interest. If you just want a car to go from point a to point b . .. you should get a Hyundai."/>
        <s v=" Without doubt, a love or hate (or even love/hate) truck. I have not driven a vehicle that I liked or trusted more. This is 4800 lbs of British steel and is hard to break. Sharp and distinct look. Still a truck, but quite comfortable. Creates sense of performance, reliability, and security whether under extreme conditions, traveling overland, or as a daily driver. Controls intuitive and the view cannot be beaten. Warranty is great. That said, the mechanical problems one does run into with the Discovery are too common and quite expensive. And it is true, LR is apathetic at best about maintaining customers. Both are frustrating given how much fealty the Disco will inspire."/>
        <s v=" The ride, comfort and off road ability are amazing. It's the little things that are bothersome. All of these happened after 90,000 miles. Broken handle on glove box, broken radio button, handle on back storage compartment fell off, power front seat went out, drivers side power window button won't open back passenger side window, lost two rear exterior rocker panels in car wash and rear lift gate pistons went out. Not to mention the trip meter, gas mileage indicator, and miles till empty read out work some days and some days dont. At 120,000 miles this thing runs like it did at 50,000 miles. But the little things are incredibly annoying."/>
        <s v=" I bought my LR used with 40000 miles &amp; thank God I bought the extended warranty! It was in the shop 18 times in 16 months-1 time it sat there for 6 months waiting for an engine that cost me 15,000 dollars! Coolant leaks coils going out window motors broken. At 44,000 miles new engine-I waited 6 mos for that one. 5 months later same problem- I needed another new engine! Out of my 18 trips to the dealer 15 were the same engine problems. The dealer bought it back as a lemon. Oh yeah-it was towed 7 of the 18 times because it didn't run. Never again will I buy a LR. Buyer beware-you will have problems!"/>
        <s v=" UPDATE TO REVIEW 6-5-17: SInce the dealership completely rewired my car, I have not have had any electronic issues. It took a very long time to get there, but the car now appears to be reliable. It continues to be a pleasure to drive now that it is working properly. I really love my Evoque. Super comfortable and so many hi tech features that put this car in a class by itself. The high beams turn in and off by themselves when they sense a dark road. The connectivity to my iPhone is amazing and my music effortlessly plays thorough the radio. The rear window is small, but better than you'd have in a convertible and you get used to it right away. Overall, a great vehicle. But the shoddy build really makes one rethink this purchase. My car came with a leak in the AC and spent 10 days in the shop. Then, the entire radio system went out. Got that fixed, too. Then, the map in the nav screen disappeared and it seemed that the car was incorrectly wired. When fixing that, we discovered that half the speakers were not connected. The sound was always terrible and suddenly it was like a symphony. Then the AC lost power (on a 110 degree day of course). More wiring issues. Kudos to my dealer who essentially rebuilt my car. Since then, it has worked like a dream but I have never had such a poorly built car. The factory in England where this vehicle is assembled should,d be ashamed of themselves. I suppose if yours is built right, you'll have a worry free ownership experience but I was not so lucky. They do give you a Land Rover or Jaguar loaner so it could be worse, but I'd much prefer they learn how to build a better vehicle. In balance I love my Evoque so that says something considering my repair history."/>
        <s v=" This truck is a looker. People often compliment me on my purchase. However, it has more than its share of mechanical defects and glitches. Part of the problem, I believe, is there are just too many cute electronic gadgets. Thus more things that can go wrong. I have just over 60k miles and have already replaced a major portion of my transmission. (under warranty) I don't think this is acceptable. If you are looking for a conversation piece, this is it. If you are looking for economy and reliability, not here!"/>
        <s v=" Overall very happy with my new SUV. Drives great, looks great, and overall quality is very good.Issue with turbo lag but I've learn how to adjust my driving to avoid unwanted turbo surges.Disappointed in Land Rover‚Äôs Incontrol Apps and Hotspot. The Incontrol Apps are glitchy and 50% of the time I have trouble connecting to my iphone 6. The JustDrive app that is suppose too be the ultimate in hands free but a is a 3 on a scale to 10; 10 being the best. The Discovery 2016 has built in Hotspot, In-Control Apps, and navigation that require data plan with AT&amp;T; cost less than $10 per month. For this to all to work the SUV has built in cell phone with sims card. The kicker is the cell phone is 3G (NOT 4G LTE). This means my 4G LTE iPhone connects to my SUV which is 3G service. The 3G is significantly slower than 4G LTE, and definitely a huge step backwards. Other auto makers are putting hotspots in the their cars with 4G. I never would have guessed this was 3G."/>
        <s v=" I've had a few different SUV's and this one is the best so far. For owners who whine about gas mileage...&quot;You knew it had a V8!&quot; If gas prices were cheap I don't think anyone would be crying about the Rovers gas economy. I've also read some owners comments about &quot;squeaking&quot; noises. Leather seats need to be conditioned with leather conditioner and that will stop the &quot;problem&quot; with interior noise. I'm willing to bet that a lot of complainers have never had to actually take care of their cars. Just take them in to service and spend a ton of money! Everyday car care could solve a lot of these so-called problems that people who would probably never take them off-road would have. "/>
        <s v=" Just took it in for 30K check up. Been flawless thus far, all I have done is the free service. Lots of fun to drive, 22 mpg. Very happy with this purchase."/>
        <s v=" This truck wasn't exactly what I set out to buy, but I got a good deal, and have grown to love it since. We cold all use more efficiency, but people aren't kidding when they say that this thing can pull down a house. 7,700 LB. towing capacity in low range (Pulling down a tree or someone out of a ditch). Has enough power to get you and your gear up to speed in time but not racing speed. It's heavy, solid, strong, and safe. Most serious off- road capability of all SUVs and trucks. Mine is used for towing carpentry trailers and tools around in luxury comfort. I have 145000 miles on it and it drives like new. Buy a used one that has the bugs worked out by a previous owner and enjoy!"/>
        <s v=" When first looking at thr RRS I was just in utter amazement. They are a sleek and sexy machine. I have had mine since October 2008 and have no complaints what so ever. It drives like a dream, yes a little heavy but I feel it is needed. It's as nimble as my wife's Volvo S40 t5. In the snow it has proven better than my F-150 or past Jeep Cherokee. Sitting in the driver's seat is like sitting in a fighter jet. Comfortable and everything is within reach and convenient. "/>
        <s v=" I've been driving my LR2 in Northern California for more than a year and I've had no problems at all (and I'm surprised to read about othes who have had problems). In fact, I'm quite happy with it. Acceleration is mediocre, but it feels confidently solid and smooth at speed on the highway. Steering can be a bit sensitive, but it is easy to get used to. I found the fit and finish pretty nice, with with leather seats and rubberized utilitatian knobs. Particularly for its price. It is sure-footed in the snow and has seems to have more rugged capabilities than others in its class. With the seats down, there's lots of room. I've been very happy with my LR2."/>
        <s v=" There is a reason it's called a Rover because it's a dog! Love the styling, but the reliability is horrible, resale value is pretty much zero. The electronics are so far outdated and the interior is still way behind others in the same class. I would never buy one again. We thought our 745li was bad on reliability, but this thing is horrible. Run and run very fast to something else. We traded it in for a loaded Lexus SUV and gosh what a difference! Talk about creature comforts, yet still have towing and off road capabilities. The 745li is going to be dumped for a Lexus soon. "/>
        <s v=" This is the 2nd Land Rover I've purchased. I had a 2006 LR3 and should have known better but figured the 2nd one couldn't be as bad as the first one. Wrong! The car was beautiful, orange, black leather, loaded. It was in for repairs more than I had it. I had some serious electrical issues that the dealer was unable to diagnose. Once the car stalled at a traffic light and I had to coast out of a major intersection. I only kept the car 6 months. It was not reliable and I worried constantly about being stranded in it. Never knew if it would start up or die on me. Only got 18mpg! (when it was running!)"/>
        <s v=" I'm at 150,000 Km and am finding that every few months I'm having to spend a couple of hundred dollars on repairs. But I absolutely love my Disco! I read all of the reviews out there before I bought it (so I knew what to expect but decided I didn't care). Something about these you either love 'em or hate 'em. Just make sure you take into consideration the high cost of maintenance on this vehicle in conparison to an American or Japanese vehicle. As for the style or ability, there is nothing else like it out there.I hate all of these bubble crossovers. Bottom line I've had my truck for almost 3 years and still look forward to getting inside and driving around town especially in the snow. "/>
        <s v=" Best Looking SUV in its class. Too bad Land Rover has not fixed it's mecanical issues. Wait till you get to 25000 mile and the dealer tells you that you need new brakes all around. Dealer won't help nor will Land Rover. They claim this is normal wear and tear. Right!"/>
        <s v=" Bought my Disco off of craiglist from a private seller. Has been very reliable, but every month something breaks that is not essential to driving it like: window stops working, auto door lock, cruise control stops working, buttons fall off of seat controls, car lowers for no apparent reason. However after going through a week of flood rains and a freeze - I am glad I have this Disco. Drives amazing under 70 mph (over that starts vibrating quite a bit). Off road it is amazing - on road in bad weather conditions while other cars are pulled off on the side of the road, I can cruise right by like it is any other day. Love/Hate relationship - but at pushing 90K miles - I'm impressed."/>
        <s v=" This is my daily driver to and from home and school through city streets and the occasional bad traffic. Out of town trips are pleasant for as long as you check the hoses and water level so that overheating wont be a problem. changed suspension to Bilstein heavy duty shocks after the air stanchions gave way. Overhaul the engine every 35k Mi.. it makes a big difference. front windows come off alignment after a while which cause them to fall into the doors. I've already changed the climate control to Sanden AC. Carpeting has also given way and needs to be reupholstered after 30k Mi. Change oil once a year (Mobil 1 synthetic for warm climates)"/>
        <s v=" I leased the car Sept 07 and drive about 15k a year. We had a lot of snow this winter in Oregon. the 4-wheel drive system is outstanding. often I was the only driver in my family, could go everywhere. there are no blind spots, the finishing is superb. this is a quality car that pleases. I took some trips and got up to 26.9 miles on the freeway. I give it a 10 "/>
        <s v=" I bought my Range at a dealer auction back in Aug of 09. It was in exceptional condition when I bought it. Problems: I had dry rot in the air suspension sacs on acct of the prev owner not driving it. About 1500 to swap out for coils beat out the 7k the dealer wanted to replace the susp system. Needed new tires which ran me about 700 and I'm due soon for new brakes and rotors all around for about another 700. I love the car, but I guess I'm getting bored of it quickly. It's a classic and I love it, but not roomy at all and it sucks down gas like it's goin out of style. My service light is on, which is not as bad as the check engine. Def doing better than some other folks who reviewed here. "/>
        <s v=" As the other reviewers said, it is solid, heavy, and safe. I feel comfortable when wife is driving it with our daughter. But for the money, there are so many quirky things that go wrong, the tire pressure guage is faulty, had an issue with brakes, the issue with water coming in the car from the sunroof, etc. It is a solid car, but Costco is the only jungle I'm headed to. Too many off road features and not enough attention directed to designing a slick, ergonomic cockpit. Way too many buttons, and the nav totally stinks. A paper map is more useful. My Acura TL has a nav that blows this away. I'll be turning my lease in in 2 months and not getting another."/>
        <s v=" I've owned luxury cars for 10 years. This Is the biggest mistake thus far. I ended up trading my HSE for a 2008 Lexus LS460. Need to work on value and consumer confidence. Those who can spend money will. Please make a better SUV. Better warranty and product. "/>
        <s v=" Just purchased an 08 SE model with 20k on it. Glad I didn't listen to the elitist, jaded reviews of car journalists (this site included) and decided on a test drive. The LR2 is a 4200 pound truck, it is not meant to take off like a rocket ship or handle like a Ferrari. That said, anyone not pretending to be Mario Andretti should be well satisfied by its power and cornering ability. The ride is very comfortable even on cratered NYC streets. Had a great time passing people who were out of control and stuck during a recent snow storm. Good fit and finish to the interior. The controls are a little busy and some are hard to use/find without looking. Will submit an update after a year."/>
        <s v=" Bought used with 40k on it, put over 60k more on it in 3.5 years. A joy to drive, with an unmatched view of the road and surroundings. Can tackle any conditions, been through over a foot of fresh unploughed snow like it's nothing. Reliability for first couple years was outstanding with only routine maintenance needed, other than minor electronics issues. Around 80k miles started with frequent cooling system issues, culminating in needing head gaskets replaced, a very common issue in the Disco in the 60-100k mile range. It's a $3,000 repair, so beware. Some exterior body panels have deteriorated. Overall, a great truck, but expensive to own."/>
        <s v=" I'm a 16 year old high school student and I love my Disco. It has a good sound system, and it sits really high. The ladies love it. Lots of storage room and great on the snow and ice. The V8 has lots of power and pulls away from my friend's 6 liter V8 gmc sierra. Great for off roading and camping."/>
        <s v=" I've had my Range Rover Sport for 15 months and I can't wait to get rid of the vehicle. I bought the SUV new and I've had radio complications, had to purchase 4 new tires, and replace brake pads after the 1st year. That's not counting the times the SUV was in the shop to reset signal lights. I understand you have regular wear and tear maintenance problems, but I've never purchased tires or brakes within one year of buying a new vehicle. When I asked the dealer was this normal, their response was &quot;yes&quot;. The back seat room is ridiculous (very uncomfortable) and the navigation system is a joke."/>
        <s v=" We bought the car in Oct 07 fully loaded. We have had the car in the shop 13 different time to repair things like sensors, temp sensor, tire pressure sensor, occupancy sensor on passenger seat (still not working right). We have had many problems with the bluetooth. They put a new module and microphone (still not working right). Navigation problem, not to mention weather stripping and other trim parts replaced. Front drivers seat was replaced after leather cracked. Front windshield had a stress fracture that they replaced. The car has been in the shop the last 5 days they are saying it needs a fuel pump and maybe more. not sure. "/>
        <s v=" Purchased this vehicle as a demo model. Has been nothing but unreliable since day one. Yesterday I had to junk it because the engine failed totally! Beware of this year and model car. Look online for issues involving oil pump engine failures. The car was in the shop more than out -- sometimes months at a time -- power window failures, leakage, tailgate failure, numerous mechanical issues and basically a very rough riding car. Since this model year, I will pride Land Rover in coming out with the LR3 --I have heard a much better designed car. But don't buy a 2003 Discovery!"/>
        <s v=" Use is as a daily driver here in New England. Exterior is beautiful and interior appointments are plush save for the electronics which were outdated even when new. It's more like a luxury all weather vehicle but still sturdy when you need it most. Always turns heads and you feel great driving it. "/>
        <s v=" I get bored with cars quite often, but my LR2 is staying for another couple of years with me. I love the LR2. Performance: Coming from a V8 Mercedes(CLS) just prior to purchasing LR2, I was worried I wouldn't be happy with the performance and the ride. Acceleration could be better, but it has plenty of torque for merging on to fast traffic. Ride: LR2 offers a good mix of comfortable ride and capability. I go to Sierra Nevada often during winter, and AWD system performs very well. Off-road capability is also outstanding for a car this size. Handling: Fun! A bit of oversteering around the sharp corners, but it's still great. Quality: Rivals other luxury brands (BMW, Mercedes, etc.)"/>
        <s v=" This was my first and last experience with Range Rover! If you want to throw your money away, this is your brand. Do your homework before you get caught in the hype of Range Rover. I've owned numerous SUV's (Mercedes, BMW, Land Cruiser etc.)and this brand is truly &quot;tall hat-no cattle!&quot; Never purchase this brand without a thorough pre-inspection by a certified Rover mechanic. Get to know him well because you will be helping put his kids through college! You've just met your new best friend. The ride quality and rugged good looks are the only redeeming characteristics that stands out to me. Toyota/Lexus is your stand-out best-choice every day of the week. "/>
        <s v=" I am now on my 3rd engine it this vehicle, and I only have 60,000 miles on this car. Land Rover is offering me 50% off the engine. It's not drivable... please get these cars off the road as they are seizing up on people while driving."/>
        <s v=" Had a 04 Lincoln Navigator before. Time for something a little smaller. Owned a 1999 Discovery II for 4 years before the Lincoln. The Landrover is just built better. Better quality material. People complain about quality. Never had any problems with my Disco and nothing so far with the LR3. Funny thing my Acura RL was in the shop more than either of these two trucks. This truck is great. Outstanding looks and the dealers rock. Best Ive ever had. Better than my Mercedes, Acura, Lincoln, BMW."/>
        <s v=" We have about 120,000 miles on this car now and it is our favorite drive of the three in the garage (the others are a Jaguar and a Porsche, great cars on their own). Roadholding is exceptional in any weather and terrain (British cars have the best suspensions). Build quality is not perfect and so is reliability, but the design is great, both exterior and interior. Acceleration is slow (very heavy car) but adequate. Fuel economy is antiquated. Great to drive at speed on the highway, to our surprise. Dealer service is exceptional. When maintained well (not cheap), the car should last a long time. As I said, we love it with all its faults. This is an enthusiast's car, not an appliance."/>
        <s v=" We are into 6 years with this car and have had issues (all handled by warranty and extended warranty) but can't part with it. It has had enough work to seem new still and rides like it. It tows like a truck and during the worst Colorado winter on recent record was the only vehicle to get out of the neighborhood(including Hummers and a Ford f250 4 wheel drive). We have an SRX Caddy awd and an Audi w Quattro. We keep the RR as a second car now, but, when it snows the Range is what my wife insists on having drives. It's quirky but gets the job done when we really need it. "/>
        <s v=" I wanted a Land rover Discovery since I first was one but had to wait until I could buy it at the right price. Thanks to high gas prices my time arrived. Very nice ride for a truck. This is not a sissy SUV, but one that will go almost anywhere. Parts are a bit pricey, but if you show e-bay you can find deals and new and used items. "/>
        <s v=" Its my 5th range rover. I think it will be the last. Fun to drive best looking SUV on the market. I have owned it 1 week. Its been in the shop twice. The dealer has had it longer than i have. "/>
        <s v=" This car is an off road machine! Very fun to drive, and a nice ride. Just bought it and it's really a tank. "/>
        <s v=" My SS sport is amazing. Ive owned it over 2 years. It handles great...all buttons are at my fingertips and the dvd/nav system works great. Nav system is not for the elders, as goes for any computer system. I have a 3 year old and 4 dogs and have no complaints. Fits my needs and this Alabama girl is not afraid to drive it in the snow or mud...hence what its made for. "/>
        <s v=" ride is ok,def some electronic issues,250 miles cd never worked..reprogrammed,upgraded perforated leather is not up to the standard.showing some scratch marks onseats,exetrior paint is average, twice driver info shows gas tank empty,while in fact gas tank is full,numerous times radio doesnt sound even the power is on,ride is smooth, sitting position is excellent,for a 80k suv no power rear trunk opener? numerous times got my hand twisted while closing the rear hatch,i also own a 2010 bmw X6M,cost around 90k,but 10k make such a big difference or something tells me that germans are better auto makers than british,land rover needs to fix lotsa quality issues here,other than its fairly a cute suv.."/>
        <s v=" As you can see by our rating we love everything except the reliabity. This car has been in the shop more than it's been in our driveway! The LR3 was way over engineered. Keep the design and the luxury and get rid of the gizmos! Six computers? Come on guys! This car is so complex, the dealer couldn't figure it out! For example, the door locks lock and un lock at will. The stereo display will read total system shutdown, with the car running or not! All the dash lights will go out and the alarm will come on! On one accasion every warning light came on and the car quit and refused to start. Give me the car with a low range and a locking rear differantial and I would be happy. "/>
        <s v=" This LR3 was a loaner in great condition. Was looking for a Disco II but could not find one in the condition I wanted. The driving position is great. The Xenon headlamps are wonderful. I can attest to the outstanding off-road capability of the LR3 [thank you Land Rover Driving Experience]. I now have over 20100 miles on it, and no problems. I average about 17.5 mpg in mixed driving. The 3rd row is more tolerable for adults on short trips than my previous Acura MDX. I usually have the 3rd row folded flat with a mat over it for cargo duty. It does it all."/>
        <s v=" Reliable so long as it is maintained. Diesel would be ideal but not available in North America!! Fuel economy for a v8 truck is pretty good at about 18mpg combined and 25mpg hwy. Offroad performance which is a reason for my purchase is phenomenal and this is proven, living in Salmon Arm British Columbia. Overpriced but just buy a year-old unit, then it is a steal!"/>
        <s v=" I had very good luck with the Freelander until I approached 75,000 miles. I had always followed the textbook in terms of maintenance, but faced a major problem requiring a replacement of the head gaskets, which would have cost $4,500. The vehicle wasn't worth that much on trade, so I got rid of it. The service tech told me that the '02 Freelander engine was over-engineered because they wanted more power for the American market than provided by the 4-cylinder version that had been used successfully for years in Europe. I also had constant problems with the sunroof as well, but otherwise it was a great vehicle until the engine went. Just get a complete diagnostic before buying at high miles."/>
        <s v=" I love my LR3. My friends love my LR3. I get complimented often on my rig. This is my second Land Rover (Disco II), and I had great experiences with both. Don't buy into the reliability hyperbole. Land Rover makes a superior product. "/>
        <s v=" I've had this car for 7 years and will be somewhat sad to trade it in soon. I think it's one of the best looking small SUVs made. I had a few reliability issues (like other owners of this model) but the positives outweighed the negatives."/>
        <s v=" My Freelander is 4 years old now, and I am generally pleased with the ownership experience. There was an early-life electrical problem which required the car to be towed into the dealership, but with that fixed, there have been no other problems. Performance is quite adequate, ride and handling are good, comfort is reasonable, and it has handled the dirt roads in Michigan very well. Interior noise level is higher than I would like."/>
        <s v=" I've really enjoyed having this SUV! All the complaints about service is probably because a lot of &quot;yuppies&quot; who don't know the first thing about taking care of a car own them! Basic maintenance and upkeep will eliminate these problems. Enough already about the gas mileage...IT'S A V8! Great SUV in my eyes!"/>
        <s v=" This truck is driven mostly as a family shuttle and grocery getter. But there's the occasional roadtrip up and down the east coast, when I really make use of the 300HP and command feature. This truck comes alive at high speeds and the ride feel solid, but luxurious. Poor on gas, but what do you expect from a 3 ton truck. I suggest replace the air filter with a K &amp; N for better fuel mileage and performance. I really enjoy the LR3's blend of the utilitarian look with the luxury amenities. If you're in the market for a purposeful luxury truck, the LR3 is the quentatiential vehicle for you. It doesn't scream poseur, ostentatious, or what¬ís the point like many competitors. "/>
        <s v=" I took a bit of a risk on this one, 2005 RR with 90K, but I got such a great deal it was in such great shape that I could not refuse. I have always admired these trucks and the ride is awesome. I did get a warranty at a reasonable cost from warranties4wheels. The 2005 seems to be put together better that the 03's and 04's I had driven and it was the last to have the BMW engine. I have not seen any of the major issues or cost that others have seen and fingers crossed hopefully I won't the good news is it was such a good deal that I could spend a little and not be pissed."/>
        <s v=" Im a 17 year old and I have always wanted a Land Rover. I got one at 85,000 miles and by 90,000 we were begging for someone to take it. I loved it but it was way to expensive to fix. First was the front differential at a costly 2,000 and a window regulator 675.00 and then secondairy air pump 500.000 and last but not least the ABS modulator and front right hub. Land Rover was asking 4800 to fix that. We said forget it and sold it for dirt dirt dirt cheap but were just happy to get rid of it. It was junk!!"/>
        <s v=" This is my 2nd LR3 and the best vehicle I've had. I've had absolutely zero defects on this vehicle. I leased it, but am about to buy off the lease, it's that good. One thing I cannot understand is how the reviews always comment on quality. The quality of these vehicles is awesome."/>
        <s v=" spend 9,000 for an used engine. 5,000 for transmission 1500 for a water pump 1500 for a fuel pump and I have only drove the car for 80,000 miles now I may have to replace the transmission again."/>
        <s v=" Beenn nothing but perfect so far. Average over 22 mpg and the only problem was a clip in the tailgate came loose. Great comfort and visibilty. Easy and fun to drive. Best vehicle I have ever owned. Sound system is great as well as the lighting system. Not so sure about the key. Several times if you install the key and hit the start button prior to getting your foot on the break the computer gets confused and it has trouble starting. Take the key out and get the sequence right and it just resets. Not a big deal if you know about it, but otherwise you could sit for a while. Just a really nice small sized SUV."/>
        <s v=" I purchased the 2002 Freelander S several years ago. Within the first year I spent over $5,600 in electrical, engine, and exhaust parts - that doesn't include labor costs. The rear door window and wiper broke ($500), front passenger lock malfunctioned ($300), my entire dash had to be replaced because the coolant system was spilling fluid into the dash ($2800), and the exhaust system went ($2010). The Freelander depreciates in value by $2500-3000 per year. Highway and city mileage is dismal. Blue book value is only $6,000 right now. I cannot wait to get rid of this vehicle. I cannot emphasize enough what a horrible decision is was purchasing the Freelander. "/>
        <s v=" Great vehicle, went from a fully loaded Toyota 4runner to LR3 and after way to many years in a Toyota found something more fun, limited owner group and great dealer support. I recommend changing tires to standard SUV tires and watch fuel economy go up by 1 - 2 miles per gallons and better ride and longer life. Put 2 extra pounds of pressure in tire and she really sails down the interstate. 3rd row is awesome design compared to everything else in this class. Looking forward to the LR4. Trade off from the Toyota is better space, better visibility and after changing tires better fuel economy. Drawbacks is number of dealers but quality has been great."/>
        <s v=" This SUV has left my wife locked out three times. I have driven with out turn signals and the mirrors turned in parking position. No air conditioning, no Navigation no radio and has spent 20 plus days in the shop in less then 5000 miles. The windows don't always close and it may not find the &quot;smart key for 30 minutes which means it wont start until it does but the alarm is sounding for the duration. We know any drive is our last but if we don't get killed by the police because they think we are stealing it, some bad people will kill us while we wait for the &quot;smart key&quot; the alerts them easy prey. My favorite was a scary guy asking my wife if she needs help in a Fort Lauderdale garage at night."/>
        <s v=" Well where should I start... I bought the Land Rover at 85K miles, drove it to about 110K miles and then decided to trade it in after about $6000 of repairs to the hydraulic shocks, and other things I cannot remember due to the horrible memories being blocked from my memory that are just too painful to think about. The car was tremendous fun for off roading, but please do not buy unless you work in the medical field or a CEO."/>
        <s v=" Order this car new with all the upgrades-experienced brake downs within the first 3mo. After discovering repair cost, got extended warranty - this car has never been off road, meticulously maintained - went through 2 transmissions, 3 rear ends, 2 front drives, 2 radiators &amp; cooling-cd blew out and all of this between 50&amp;90k. When it runs-there's non better on the road-repairs a nightmare-dealer response-&quot;so sorry&quot; but it's your problem-they could care less-having owned several high end cars- this has been the worst of all-over 30k in repairs-if not for extended warr. I would be broke! Resale value-there is none-pd almost 100k, now worth less than 15k in 5years."/>
        <s v=" This vehicle is a typical German engineered product. It is luxurious and safe with nice additives but other than that, there is nothing special. The car is pretty much leech on your time and bank account. When you purchase German this is what you get, if you want quality go buy Honda or Toyota. However there is no accuse for the lack of assistance with with making things right. If you purchase this vehicle make sure to have a lawyer because more then likely you will be contacting him with this matter."/>
        <s v=" My 2008 Range Rover Sport HSE is the second Land Rover I've owned. I replaced a wiper blade once after it froze to the glass last winter (it was - 25 degrees). It has been unbelievably reliable and a joy to drive. My maintenance is complimentary, so the only thing I've paid for is tire rotations. If you want the most dynamic, safe, and enjoyable sport utility vehicle, you would be doing yourself an incredible disservice to not consider a Land Rover. I average 17mpg and I'm a pretty aggressive driver. If I set the cruise control at 73mph, I average 21-22mpg. And that's from a 4.4 liter V8 with 300hp. Eat your heart out, Mercedes."/>
        <s v=" In 2007, bought my 2005 LR3 used at about 45,000 miles and also bought very expensive extended warranty from Fidelity due to its bad reputation of reliability.Ending up never needed the extended warranty. Never have had any major problems except a few minors like the rear window wiper and brake cable corrosion. The &quot;Check Engine&quot; light occasionally came on and was told by my dealership that I needed new battery more than a year ago. My local Interstate Battery store checked the battery out just fine, and I am still running with it. I did changed 4 brakes with brake rotors twice for the 4 years and 50,000 miles that I have owned it so far for almost $3,000 each time. That's expensive!!!"/>
        <s v=" I bought this car 2 and a half years ago and 3 days later the engine overheated and blew. I checked the oil and water the day I bought it and the day after and there apparently was no leaks. Driving down the highway the coolant apparently dropped out of the car immediately and I had no warning until the damage was done. All in all I have spent close to 10,000 bucks on repairs and it is not running at the moment. Biggest waste of money of my life. On the other hand if you can afford the upkeep they are a lot of fun off road. My mom and stepdad both drive hummer h2s (yeah sue us hippies) and my range rover will go anywhere they can, and actually can climb better. More luxurious too!"/>
        <s v=" New owner of a 2009 LR3. Put about 1000 miles on in first month. Truck has great features, and while not great on gas, it's not significantly different than its competition. Car works well and has been solid so far. Definitely happy with purchase so far."/>
        <s v=" Stay away from this car and all other land rovers. This model is land rovers dirty little secret"/>
        <s v=" Bought the 2008 supercharged with 8000kms and have been using it for 1 year now....Done just 25000km as of now. Excellent car to drive but with problems of transmission. Gear change was knocking at low speeds. Took the car twice to the agents but came back saying nothing is wrong wasting my time. Third time, I had to insist them to do a proper check and they found that there were residue in the transmission oil. They changed the full transmission (at least this is what they said) and released the vehicle after keeping it for 10 days. Was driving good for 3 months and then came the problem again. Took it to the agent and they have to replace transmission again..8 days and still with agent..."/>
        <s v=" I have just bought this vehicle while away on vacation. I drove it home 525 miles and it was a joy. Gas mileage was 24.8 - 25 mpg while doing 75mph. Everything works as described. I purchased vehicle with the technology and the cold climate packages. I must have bought at the right time because I got $10,000 off the sticker which put the price right at $30,800."/>
        <s v=" I just bought my lr2 last week and love it! it is my 2nd LR. it looks great, handles great, and i feel very safe in it. i'm sure there will be some quirks.................it is a landrover, but the dealership is wonderful and really takes care of the cars and their customers. i'm smitten!"/>
        <s v=" I purchased my Diccovery in 2006. It had 20k miles on it. I had to replace all of the rotors and pads at the same time around 50k miles and they are not cheap cause you cant just replace the pads, must replace pads AND rotors. It overheated in Atlanta (it has 80K miles now) dealer tells me I have to replace head gaskets ($2800), Mass airflow sensors ($600), Thermostat ($470) .. and my window wont roll down anymore so i need a window regulator ($435) DO NOT BUY ONE OF THESE CARS YOU WILL REGRET IT FOR THE REST OF YOUR LIFE. YES THEY LOOK GREAT BUT THEY ARE GARBAGE ON THE INSIDE. "/>
        <s v=" Picked the truck up from my uncle while trying to find a Jeep I liked. Went in knowing the repairs would be expensive. With all the performance upgrades and off roading accessories, I just couldn't say know. Had do drop around 4 grand on the truck after working on the drive shafts, brakes, and cat converter. Spent even more on the suspension, rack, lights, tires and so on. Bottom line is this: The truck can go everywhere I want it to and offers more room and better storage than the Jeep would have. It's an expensive truck, but I like having the Land Rover history under my while I trail drive. Plus, you can't beat the look of a dressed up Rover."/>
        <s v=" What the....this guys writing about excellent car seems like from marketing department to counter bad feedback AC leak into interior carpet. Gas suspension dead one after another. Gas pump kaput. Radio/Audio need to be reset by dealer for some strange reason this is just some. Going back and forward to dealer ship like i have free time to burn. Thats why the sales never top BMW or Lexus as a new comer finally I settle with Lexus No Headache at all."/>
        <s v=" I love so many things about this car - but I hate many more. I have lost count of how many times I've taken this car to the dealership to repair malfunctioning lights, seat heaters, etc. (I think it's been 8 so far). The front window molding blew off on the highway 3 months after purchase. In the last two months this car has broken down twice - while we were on vacation both times - and it only has 25,000 miles on it. It is at the shop now, 400 miles from my home. Who knows what is wrong with it. It is very poorly made."/>
        <s v=" I truly agree that this is not the best vehicle on the market for getting kids to and from school and day in day out errands, but when you baalnce that out with weeknd trips to the beach, hiking, mountain biking, and towing a boat there is no better vehicle. I got rid of my first LR3 and bought a smaller fule effecient SUV and after 2 months went back to and LR3. I can't see myself in any other vehicle. During fishing and camping trips I have found myself in a few off road/water situations and have never had an issue even when the passengers doubted it could get to the place we wanted to go. It polishes up well for days in the office, but also loves to get dirty and looks good doing it."/>
        <s v=" I personally think this is the best looking SUV, period. The car puts a smile on my face everytime I look at it. I only had 2 minor problems with the car: front passenger headlight was fogging up during rain (dealer replaced it under warranty) and the steering wouldn't auto-decline to preset position when you start the car once in a while (dealer reset the computer and no problems after that)."/>
        <s v=" We needed a family utilitarian replacement SUV after all the negative safety issues with our Pathfinder. We stumbled across an 07 HSSE with less than 17K on it while looking at an 09. This was our first experience with Land Rover. We tried the Pilot and the Highlander, but then they are everywhere and very dull. This was love at first drive! Quite different than some of the negative comments read before hand. It was smooth on the road and very comfortable, while having tons of room in 3 rows. Better yet its not a &quot;manly man&quot; truck like a Tahoe or similar. And the plastics are fine. Much better than what we were expecting. Yes, gadgets are plenty, but read the manual. It works!"/>
        <s v=" I owned this vehicle for 2 days and 30 miles. Noticed rust on the brake disc (not on the contact area which you expect to rust as soon as water hits it), which prompted me to look underneath. The vehicle was so rusted out it actually looked like it had been sitting in a salt bath. Every piece of metal had pervasive rusting. "/>
        <s v=" The Land Rover LR3 is a beautiful car. But is not very reliable. In two years we had our car towed three times due to failures with the transmission. But the car is a blast to drive. I have spoken to others and it has run fine--but I think we got a bad seed."/>
        <s v=" Oh, let's see.. I've put 4500 miles on my Freelander since purchase, and have spent MORE in repair bills than I payed for the car. Transmission- Failed.Transfer Case-Failed. Engine- failing.A/c,Sunroof, Power Door locks, failed, failed, failed. 84K on the clock so far, and if I ever see my Rover again, she's getting traded for a Jeep Wrangler, No questions about it no more Land Rover Products are in my future. "/>
        <s v=" Really didn't know much about a good deal from a buddy w/a dealership, However pleasantly surprised and have been down the premium expense isle to service it. I'm getting 17 mpg with 160k miles because I added a hydrogen generator cell on and the power this setup has added is STUPID to say the least. I am a kid in a candy shop with the added performance in horsepower so like I read in other reviews I'm going Disco until it dies. Oh Yeah I did have a head gasket leak and then it sealed itself up but after reading some reviews I'll replace it anyway other than that the truck is a beast!"/>
        <s v=" I bought my '03 Discovery II with 75K miles after a local Land Rover mechanic (independent) gave it a careful inspection and discovered nothing immediately wrong. In the 1 year and 7 months since, it has spent more time in the shop than any other car I've owned (including a vintage Bentley!) and cost me a small fortune in repairs. When I bought mine, I figured that none of the horror stories I read about would happen to me, and that if I was careful and took good care of my LR, I would be rewarded with a reliable ride. I was wrong. These things are poorly designed and built. The only up-side is that it looks good when parked outside my house. Which is more often than not these days!"/>
        <s v=" This is an update to my April 2009 review. Unfortunately I have no good news to report. My ownership experience continues to sour. The clunking in the suspension returned again a month ago. The saga continues. Apparently the dynamic suspension is malfunctioning and the vehicle has been in the shop for two weeks now. Not sure when the parts will arrive and will require a diassembly of the chassis to repair. I have now tallied the cost to repair all of these warranty items at almost $5,000 in the first two years of ownership. Cat converter $1,450, sway bar repair $475, Suspension actuator $2,750. This vehicle will be turned in at end of lease, cost and reliability problems abound"/>
        <s v=" This car is very fun to drive and is a blast with the top off. The problem is keeping it out of the service department. The windshield wipers failed twice, windshield washer once, one recall for brake lights. The car wouldn't start at all the 2d day I had it &amp; had to be towed back to the dealer, &amp; problems with the transmission. The key is to enjoy it and then get rid of it before the warranty expires."/>
        <s v=" What can I say, I fell in love with the design but quickly fell out of love with the constant time in the shop. I have had engine problem after engine problem plus the ABS lights are constantly on. I have spent over 7k just this past year and almost 2 months of being in the shop. If you get one of these MAKE SURE you have a warranty!"/>
        <s v=" After evaluating many mid-sized suv's, I decided on the '09 LR3 HSE. White/Blk. I just like the solid feel of these suv's. I drove the new LR4, I kinda like the utilitarian interior of the LR3.....plus about $14,000 less. My wife has an '07 LRRR, 50,000 miles and not one problem. Because of our experience with the RR, I felt good about the LR3 purchase. Gas mileage on the larger RR is 16 city &amp; 21 hwy, I assume the LR3 will be the same. I hunt/fish so I will use the off-road ability this suv. Dealer came off $10,000 off sticker. Full maint. on the '09 not on the LR4. Look forward to happy miles like we have had with the Range Rover. "/>
        <s v=" Our Disco was great offroad, and not bad in the city. But the repairs. We babied our rig and at only 45K we had a main seal fail ($1600) and at 47K a gear box seal problem ($1400). We thought an extended warranty would protect us--it didn't, as even they won't pay for the full amount of these high priced repairs."/>
        <s v=" I drive a lot on the road, and live on a farm. It is a tough little car and I'm not afraid to take it off-road from time to time. It does hold up to the rigors of off roading quite well, but there are too many little squeaks that i can't get rid of. Great stereo and the seats are comfortable. My biggest gripe is that i have to go to the dealer for oil changes. No one else carries the filters."/>
        <s v=" Don't let this vehicles awesome look bring you to purchase one. I bought a 2003 disco 4 months ago in pristine condition. Until after having it a weak the Lifters failed, the oil pump went and needed a total engine replacement at 58,000 miles. Local LR dealership put in a &quot;used&quot; engine in &quot;good&quot; shape and repair cost $8000. Two weeks after getting it back the head gasket blew on the replacement engine! Also a $3000 repair not covered by the warranty! I have never had a more terrible experience with a vehicle in my life. It's funny sitting in a million dollar showroom around all these high end vehicles,while they're telling you that these repairs are normal. I sold the car after 5 months"/>
        <s v=" I normally do not like to complain, but someone has to help you from making this mistake! Bought it with 22k miles, immediatiely ran into elecectrical issues that caused the rover to &quot;blackout&quot; completely while driving- No power at all. Dealer can not find or fix the issue ( Has happened twice) Then at 72,000 miles, then engine blew up without any warning lights!!! a $10,000 dollar repair!!! All repairs cost a fortune!! Wipers were $300 dollars! If you have more money than scents, buy this vehicle!! If you like to be stranded on the side of the road, late at night with tractor trailers wizzing by at 75 miles per hour while you wait 2-3 hrs for Rover service to arrive, buy it! L-E-M-O-N"/>
        <s v=" I originally leased this vehicle for 30 months for a monthly cost of $1,375 (CA tax). The lease just expired and I bought the car (Chase financing 60 months $840 a month). I had owned Mercedes (E and S class)for 10 years and was nervous about getting into a LR. This has honestly been the most reliable and fulfilling vehicle I have ever owned (which is why I bought out the lease). I've had two problems: electric mirrors got out of alignment (five minute fix) and driver side seat wiring failed (two day drop off). Service experience (Land Rover Newport Beach) is a joy - quick in/out - local Mercedes service was a good hour from drop off to rental car. I am very happy! "/>
        <s v=" After reading a lot of negative reviews on-line about the Freelander I decided to purchase one anyway, figuring that most people that wright reviews do so because they have had a problem. I was right, I have had my Land Rover for 6 months now with no problems except a dead battery, which is normal after 6 years. I checked the carfax report before I purchased the vehicle and there were no issues in the past. Some common problems that I read online were brake issues, thou I have not had any problems I upgraded the brakes anyway just to be on the safe side. Brakes warp because of heat, so I added slotted brake rotors which improve ventilation and ceramic pads which create less heat and dust."/>
        <s v=" This car is awesome!!! I haven't owned it for very long, but it's incredibly fun to drive. I don't know why people complain about routine maintenance- I did a simple oil change today with no problems. It performs well, its smooth, and its a TANK! I wish that the lights on my dash would go off, but it doesn't affect anything. Overall, a recommended vehicle if you have a little extra money for upkeep when miles get high."/>
        <s v=" The best day of owning this vehicle was the day we sold it. And even that was a loss. Vehicle was always breaking down. No heat on driver side. Brake job. Heated seats never worked. Driving around town I would get cramps in my arms from the effort it took to keep this vehicle driving straight. This vehicle was a gem to drive on vacation or long term trips- and the AWD was amazing."/>
        <s v=" three friends have this vehicle and have been disappointed with how many things have gone wrong in so short a time. programming and electrical issues prevail. cameras do not function properly."/>
        <s v=" I absolutely love my Disco 2...in the way that an abused spouse loves their partner. It leaks water, the a/c stinks, sucks fuel like nothing I have ever seen, non-vital parts and sensors are constantly having to be fixed, replaced or reset, and now the plastic snap on bits are falling off (bumper covers and roof trim). All of this, and I never want to get rid of it! It will go absolutely anywhere and it looks great! You just have to know what is going on with the vehicle at all times, and get to know an honest L/R mechanic....and get a 'repair you Rover' savings account. Honestly, it has never not started or left me stranded. It's mostly the sensors that fail for me, not the parts."/>
        <s v=" I also own a 2003 Discovery SE, and the LR3 is a very different car. Some improvements were made, but other changes were steps backward. It's MUCH smoother on the pavement due to a less stiff suspension, but the 4.4L 300HP engine (while zippy in passing performance) has a 1-2 second lag between the time I step on the gas and the time it actually responds. My 4.6L 217HP Disco SE has already taken off like a rocket while the LR3 is still thinking about it. Very quiet inside - the engine is nearly silent. I don't like that the LR3 SE trim is more industrial (and less &quot;classy&quot;) than the Disco SE. Overall performance is great, but little tweaks were missed."/>
        <s v=" Many problems with our RR Sport. Fuel pump went out at less than 500 mi while we were on the interstate. Car came to complete stop, we were nearly killed. 5 months later the differential went, 1 after that back in shop for transmission problems. Back in shop again today at 1 year with bad alternator. Very unreliable for a $65k car. Love the look, comfort, amenities, etc..., but if the car won't run, none of that really matters does it?"/>
        <s v=" I am very pleased with my '03 Discovery after 95k miles. It adopted the 2002 Range Rover's silky 4.6L engine, and is as powerful as it sounds. Shifting is smooth and quality- sounding. Sharp- looking inside and out. My friends, neighbors, and client like the luxurious look of it and think it costs much more that it did. Vehicle rides tall on the road. I get a good view of the road and feel safe in the vehicle. Surprisingly quick acceleration, plows through heavy rain and snow. I have had the vehicle for 4 years and have only had to do regular maintenance on it."/>
        <s v=" We sold our Toyota land cruiser, and brought a second hand Rover from the UK, we have had her for two months and she has already left us on the side of the road for 7 hours, and here in Africa thats no joke! 4X4 is great, on sand and rocks, comfort and power hard to match, yet i feel her reliability is very poor, i do loads of off roading even when on roads and for a change i dont have a sore back but im left tense any way at the thought of even making it to our destination.....any sugestion on up spares or things we can twig to help her cope here in summer eg: her cooling system! as it was our water pump bearing that collapsed and nearly sent our fan crashing into out radiator, in Africa!!"/>
        <s v=" I love driving this car. The feeling , the interior design and quality, the speed of the supercharce+ 400 bhp, and space are top of the range . but mechnical probelms exists. rover company need to do something about it. "/>
        <s v=" This is my 2nd Discovery.I had a 2006.I drove it from San Diego,Ca. to Shreveport,La. 4 times round trip. I bought it used in Birmingham ,Al. The same day a tornado hit the area,I drove through tornado winds,and rain back to Shreveport,La .The vehicle held the road perfectly.Years later I saw Michael Douglas in a Discovery 2 in the film &quot;Don't Say a Word&quot; and found the exact same one used.It's got the same beautiful gold paint.It turns heads everywhere I go.I put 18&quot; chrome Mizotti rims and Falken tires on it.It's an expensive toy,but it looks and rides like you are royalty."/>
        <s v=" You can pick this little SUV up for a good price these days. Don't let the price trick you, It's a Land Rover. Land Rover's are a high end SUV. You can't stop at the local quick lube and the get oil changed, they don't have a filter to fit it. They cost a ton to keep up, electrical problems, tranny problems, over heating problems. If you buy this SUV, you are going to have problems with it. Is it worth it for you to drive a Land Rover? I sold mine after 18 months and took a beating."/>
        <s v=" It's sad to say I must agree with all the negative reviews written. This by no means was the worst vehicle I had ever owned. Within the first few months the sunroof went 3 times, after the 3rd time landrover replaced it, but the new one had issues too. I stopped using the sunroof. The driver side rear window broke 3 times. After the 4th year of owning this vehicle hugh mechanical disasters, and finally the engine went, transmission started slipping and the diffrentials went. I would never reccommend landrover products to anyone, waste of money and time. Landrover should pay the customers to driver the vehicle."/>
        <s v=" Bought with 50,000 miles and thank god I bought a 3rd party warranty ! By 75,000 it had 2 ball joints go, needed a brand new radiator, then a new transmission, then I got stranded in another state with a blown water pump, 2k miles after that the fuel pump went, then $1,200 worth of electrical work. I put less than 10k miles a year because it's ALWAYS in the shop. Will NEVER by a Rover again ! And advising my friends not to either !"/>
        <s v=" I liked my car. But the brakes go out a lot. Antenna definitely not in a good location, was ripped off by a tree. It's kinda loud, when you drive. As soon as the warranty expired at 50,000 within a month I needed a new g filter $500 Landrover would do nothing. And now at 70,000 I was loosing coolant car will not start. Apparantly like everyone else I need an engine. I called Landrover the day it would not start, they acted like they had no clue why. Once I got on here I know they know what's wrong with it they are just trying to get me to tow it there so they can charge me an arm and a leg to fix it."/>
        <s v=" I am writing this review in hopes of deterring and potential buyers from purchasing one of these horrid little automobiles. I do not own one; I am a career mechanic, and we contract with a used car lot to repair their vehicles. They have brought in a number of these Freelanders with mileage ranging from 30k to 80k, and not one of them has been saleable without at least $1k in repairs. Aside from being under powered, lazy/sloppy handling, and interior ergonomics worse than the old Ford Festiva, these things have more mechanical and electrical problems than any other model from any manufacturer. VERY expensive parts and high labor costs. Absolute JUNK!"/>
        <s v=" Hello all- I purchased my discovery used (which I highly recommedn given the resale value). Land Rovers usually get torched by automotive magazines and cosumer reports, but my experience has been the complete opposite. This vehicle has all of the interior luxury you need with a unique body style. It has the british quirkiness but handles like a champ off road. It drives much like a truck on the road but handles suprisingly well for it's dimensions and heighth. I live near Tahoe and have driven it everywhere and back with and the beast does not flinch in snow or mud. Truly amazing experience in bad weather. I would recommend this vehicle to a friend or family member! Very safe and reliable!!"/>
        <s v=" 2 days after purchase, check engine light on..return to dealer..Needs new motor...common for this model..Ford Warranty ESP kicks in..$9600.00 for a new motor! Then Differential goes..now right front axle is gone...all covered under warranty...but it has spent more time in the shop then in my garage...Can't wait to get it back so I can trade the piece of junk!"/>
        <s v=" Bought the car with 65,000 miles. It overheated on my cross country move at 67K (left me stranded with my family in Nebraska) and now there is irreparable damage done to the engine. I need a new engine which costs $12,000!!! WTF this is a total NIGHTMARE. Be careful Head gaskets go early and often. Land rover makes a horrible engine. I thought I was getting a unique car that would be a beast offroad, but it couldn't even handle on-road driving. I would not use this car to tow anything. It says there is a 7700 lb towing capacity but the weak engine shouldnt be forced to tow anything but the car itself."/>
        <s v=" A great car and great value for your money. So far I had no issues, the car feels well build and I love to drive it. For an SUV you can drive it very sporty (has enough power)without feeling uncomfortable or unsafe. The stereo system (Alpine Dolby Surround)is fantastic, bluetooth connects right away to any of my phones (con: could be louder). Navigation is terrific but the updates are very pricey. The breaks are great (I have the 19&quot; wheels) and the engine sounds awesome, Fuel economy is great on average 14-16 mpg city, 23-26 mpg highway (what do you expect it is an SUV). In summary it is a great all- round vehicle, which puts Land Rover back on the map"/>
        <s v=" Don't be fooled by the Land Rover name or how the truck drives. These things are a nightmare. I had a gasket replaced at 80000 miles and it seems that I was one of the lucky ones to have mine last that long. I have been told that eventually I will need a new motor. The truck drives great in the snow and will turn heads driving down the road. That is if you can keep it out of the shop long enough to enjoy it. Buyer beware!"/>
        <s v=" Bought this truck from my uncle's dealership in Oklahoma while living out west of Phoenix Arizona. Did environmental work on an abandoned gold mine and wanted a truck to hold all my gear and make the experience fun. The truck is a beast when it comes to repairs, but nothing can match the unique style and upgrade abilities of a Land Rover. I have suspension work, racks, tires, and a whole list of additional upgrades. &quot;Stella&quot; might be a pain sometimes, but she gets the job done when I need her to. I live in a cabin in the woods of North Texas now and couldn't imagine not having my Rover. I am welding a new bumper for her right now. I'll drive her till she dies, then throw in a diesel!"/>
        <s v=" I just wanted to give an update on my 04 RR HSE (bought with 34K in 4/08). So far so good, no problems just regular maintenance (Brakes &amp; Oil changes). I did have the Driveshaft repaired under the Factory recall ($0). I must say they seemed to make alot of strides with the 04 models. I would definitely buy another one. "/>
        <s v=" This vehicle is junk. It has been a headache for my family. The fuel pump was recalled and still doesn't work properly. Lights on the dashboard come on and go off randomly. My back passenger windows will not go down. Both broke on the the same day. Everything is so expensive to get fixed on this car. Would not recommend this vehicle to anyone."/>
        <s v=" Our 2000 Discovery was purchased used from a man who did not take good car of it, and was not truthful of it's previous life, so it's been rough going. Nice easy to clean leather with comfortable seats. The second row is nice. You can carry adults, but not fitting for long car rides. and their knees will be rubbing a little bit. The third row can seat children. "/>
        <s v=" I bought my freelander with around 42,000 miles on it. I didn't have any problems until the car hit 60,000 miles. Since then, this car has been breaking down like I have never seen before. I had to put a new fuel pump, sun roof, drive shaft, window regulator, cam seals, engine . The vehicle has only 80,000 miles on it currently. I maintain my cars and did all the factory recommended service maintenance. Also most of my driving has been on the interstate. I have a second car I do my city driving with. This is the worst vehicle I have ever owned. I will never by another landrover. Do yourself a favor and stay away from landrovers, unless you want a junk car!"/>
        <s v=" Today I join the mass of disappointed Freelander owners as I became victim too, of the mysterious disappearing coolant. Well, not so mysterious. Yes - Land Rover of Harrisburg called, the car they sold to me just a little over 2 1/2 years ago -JUNK! I was told I was actually lucky I made it to 110,000 before the engine went. Yes - Land Rover of America told me they had no knowledge of any problem with the engines. Guess employees there are blocked from using Google. Can't get most parts. We were trying to find a rear windshield wiper and rear window motor. Now we know - Land Rover has cut off all ties to the Freelander including parts support. DON'T BUY. SELL QUICK!"/>
        <s v=" I purchased my Range Rover with low miles on it. It is a great vehicle to drive that has many problems. The air suspension gave me fits. I had to eventually replace the entire system with regular shocks. The cooling system is always giving problems also. Funny enough I still love the car. It is great in bad snow and rain. Besides the trips to the shop for maintanence it has been reliable. The door locks and windows will act up at times along with the check engine light. By the way the SRS light is &quot;haunted&quot;, its goes off in warm weather. The engine and trans are perfect. The body is rugged and the interior still looks new. For the money the door rubber should be better. Good car needs work"/>
        <s v=" Purchased this LR3 from a private party with all service records. What a tremendous SUV. Have owned a few MDX's and am new to Land Rover but thus far very impressed with the ride quality of this vehicle. Honestly I expect that the cost of operation for this vehicle will be higher but the safety, features like Navigation and panoramic Sunroof with fold flat seats made this vehicle top on our list. Whether it's a short trip to the store or a long drive up North we're thrilled to take the LR3 on an adventure."/>
        <s v=" I purchased the LR2 last year and it has spent more time getting repaired than a car should be. Factory tires were wore out at 16,000 miles. Constant software and electrical issues. There has been a code that trips the check engine light that is apparently cannot be fixed until new software is produced. So the engine light comes on and off. Now the latest which happened today. Went to start the vehicle and its like it shorted out everything. Will not start and would not eject the key fob. This car looks great from the outside but what a mistake I made trading in our STS for this thing. About to move cross country and now I cannot trust this car."/>
        <s v=" Eight months after getting my dream car I experienced transmision prolbems, got it fixed and now 5 year later I need a new transmission again. I have had to replace all the door/window acturators and issues with the brakes. I love the car, its fun when it works well. The A/C doesn't cool the entire car properly. LANDROVER acknowledge the faults and give remedy to the owners."/>
        <s v=" This car was one of the best cars I purchased until I hit that 50-60K mark.After I reached 60K it was downhill from there.Had it in the shop countless times because of having to replace the suspension (which I converted to coil instead of replacing the expensive air suspension), had to replace the radiator twice, an alternator (because the coolant from the radiator that leaked caused it to malfunction), a fuel pump replacement, countless brake pad and rotor replacements, and top it off with hard-to-find tires. This used to be a fun vehicle to drive but each time I turn the key i'm worried if i'll need AAA to tow me from the side of the road. "/>
        <s v=" Anyone who says this car is reliable simply has not had it long enough. After 2 years we had to replace 3 sets of brakes (every 17000 miles) the heater core, the thermostat, the antifreeze bottle and cap, the rear window, the moonroof,and to top it all off the engine. Although it was all under warranty, we were treated as second class citizens by not only the service department of our dealer, but by the land rover north america corporate offices as well. We find ourselves just waiting for the next thing to break. A friend that works in the service dept. Confided that the freelander is a nightmare to most who own it. Getting a lexus rx300 tomarrow. Get out while you can."/>
        <s v=" My husband and I have had our Freelander for almost 4 years. Two weeks after we got it, it stalled leaving me and my then 1 year old stranded. That was the first engine problem. Then we had three recalls, child safety lock on passenger side door, brake light and gas cap. We have had a ticking noise for over a year and for some reason the dealership mechanics can't seem to find out what it is. Mind you this was before the warranty was up. Now after the warranty has expired, they tell us we need a new engine! We've had numerous problems! The leaking of coolant that has now leaked into the engine oil, the resevoir has been replaced among many many other things. This car is nothing but junk"/>
        <s v=" We owned this vehicle for approximately 20 months. Total cost of repairs exceeded $16,000.00. No kidding. The engine has inherent design flaws. The cylinder sleeves will fail, coolant will flow into the block, your motor will be shot. You will experience electrical failures right and left. This is the second and last product we will buy from Land Rover and Range Rover. Utterly worthless vehicles. Our Discovery was only marginally better. Gulps fuel as well. "/>
        <s v=" Previously I had owned 2010, 2012, 2013, I still have these vehicles. Waited 4 months for the 2017 Discovery. To tell you the truth I hate driving it....the stirring is very loose... can't be fixed....Also filling the gas was so frustrating. It would continually shut off the gas. It would shut off several times...took forever to fill the tank. Took almost a week to be fixed"/>
        <s v=" In 2015 I was one of first 20 people to order the Discovery Sport. I was so super happy on getting this SUV, until 1 year later the problems began. Problems I had: front door creaking sound, exterior strips and trims came loose, crack in passenger side rear quarter window, trunk not closing evenly, ac foul smell and replaced water pump, radio/clock issues, front passenger door not opening and alarm turned on for no reason, break sounds, drivers seat back panel coming detached, and last and worst problem was the transmission failure. That did it for me! In 2 years time the car stayed in the shop for 45 days. I opened up a claim through the manufacturer and the best they could come up with was we will compensate two months of payments and did not approve a buy back. That is not good enough. I no longer feel comfortable in driving a lemon and won't buy another car through Land Rover."/>
        <s v=" I just purchased a used 2008 LR2 HSE with 18K miles in October 2009 and have been extremely happy with the purchase. Had concerns about purchasing an LR based upon reports of mechanical and reliability issues, but after speaking to LR owners and mechanics, it appears the newer models have come a long way. Owner loyalty appears to be solid. Positives: handles great, comfortable to drive, great front seats, gas mileage (18- 24), Engine Power, Alpine Stereo, and Bluetooth Technology. Complaints: Need 1-3 feet of more rear cargo space to help with storage, and rear seating space to allow for rear seats to recline for passenger comfort. No roof racks and no mud flaps came with my HSE model. "/>
        <s v=" I purchased my RR with less then 24000 miles and now have 66000 on it. I have been to Sedona, AZ three times, Pheonix, AZ once, Big Sur/Carmel California once and Ouray,Silverton CO. twice with a first leg drive on Black Bear Pass (pass was washed out in early spring 2008). I love the RR, and so does my family. It is comfortable and quiet on the road, dependable except for a battery discharge problem when parked for an extended time, (I use a trickle charger).  "/>
        <s v=" I love the RR, will likely buy another. My advice is always have a warranty (factory) because they are expensive to fix. I've had some routine problems that were very expensive to fix on this car (two examples are the alternator and starter)."/>
        <s v=" Fourth Range Rover. Supercharged is very powerful with a great drive' look and fit. Nevertheless, terrible reliability!!! Blocks on supercharged not moulded properly. No car for a month while engine repaired. Good warranty but have to spend around $300 at every visit for tire rotation ect. Next problem occured while on interstate as power decreased while in fast lane. Supercharer pump and electrical problem. Unfortunately, dealer where Rover was purchased went out of business and car must be sent 70 miles to nearest dealer. Lots of money for such poor reliability but if near a dealership and admire vehicle, grab one. GREATEST ADVICE, trade before warranty expires!!!!! "/>
        <s v=" I've owned my 2010 RRS HSE Lux for about a week now. I'm impressed. It's Santorini Black with the Black extended leather package, 20&quot; alloys, HD/Sat. I've owned many luxury SUVs but this one is special. I visited my dealer with the intent of picking up a 2009 full sized RR SC but after seeing the improvements to the Sport, especially the 2010 interior and the new engines, I was sold. Even talked myself out of the SC unit since the 375HP standard Jaguar based engine is fabulous. What an amazing vehicle, 500 miles to date and since reliability is always a question for these vehicles I should report that mine is perfect so far. Please be as reliable as my BMW/Mercedes and you will be king."/>
        <s v=" This is no typical midlife facelift. I could see that Land Rover engineers and designers really poured their hearts into this new design. I could tell their efforts. I've got the top of the line, HSE Lux plus package that has standard 5 camera surrounding monitoring system. It's got black premium leather with no cost optional Grand Black Lacquer wood trim that makes the whole interior look so gorgeous. The difference between LR3 interior is like night and day. I also looked at new Lexus GX460 and to me, there is no comparison. Ride and handling is very good. My previous car was Lexus GS350 AWD sport sedan. LR4 doesn't feel like big heavy SUV. And huge room for the 2nd and 3rd row passengers."/>
        <s v=" I LOVE this truck. ordered an Alaska white with ebony interior LUX package. other than the fact that the gas mileage stinks, i am completely in love with it."/>
        <s v=" Got mine in Nov 2009. Waited this long to write a review because I truly want to experience the car. It is a joy to own and drive. It turns heads everywhere I go. I have not seen a lot of it on the road yet. After taking a 500 mile trip, I did not experience any body aches or soreness. I just wanted to keep driving for the sheer joy of driving this automobile. I have not experienced any of these difficulties that some of the reviewers have described. Mine is a stornoway gray with almond interior and luxury package. The sound system is great. Actually better than the Bose I have had in my other luxury SUV. I wish they would use more wood grain on the interior and get rid of the refrigerator."/>
        <s v=" I just bought this car and a week later its already giving me problems. The gears shifted rough. On the freeway after a week of owning it. The fastest itll let me out is 50mph."/>
        <s v=" I love my Freelander, but damn reliability sucks! Brakes and rotors $500.00 every 6 months. Oil changes $120.00. Car is a gas guzzler add another $75.00 a wk. Come on Landrover, it's a Freelander not a range Rover and a regular station won't touch them. My car had anti freeze smell from vents. They say reservoir, I say heater core cover up. Sunroof replaced 2 times. Car towed in twice once ignition switch, second coils. Strange clicking from dash sounds electrical (they cant duplicate, &quot;anyone have an idea?) they told me they are having a ton of problems with this vehicle and not to let my warranty runn out. I'm thinking of paying it off and selling it. Lately I sell my cars every two yrs for lemons."/>
        <s v=" Purchased new 2010 Silver RRS HSE in Nov 2009. Upgraded leather package / 20&quot; wheels / HD - SAT radio. Vehicle rides very nice, quiet and smooth with plenty of power. I have had a few electronic (SW) issues however. The front NAV screen / display area went black (came back on next day). Brought to dealer for inspection..but of course was working then. This past week the radio audio went out (has not happened twice) came back on the next day and today a Tire Pressure Monitoring System Failure alarm came on. Back to the dealer tomorrow. They indicated they need to reprogram the car (and both keys). I also had a &quot;Bonnet Open&quot; alarm. Fixed by snapping connector back. All this in 6 months."/>
        <s v=" I have never known true regret until I bought my 2003 Discovery. There it was sitting in the lot gleaming, little did I know that the Devil can come in the shape of a car. I should say that I bought it used, with 55,000 miles on it, it drove wonderfully for the first 3 months when my monthly sojourn to the Land Rover Service Lot began. Every light on my dashboard has lit up like the 4th of July sky, I especially enjoy the ones with the exclamation marks. Every gasket, every hose, everything except the engine, whose failure I am currently awaiting, has failed. Anyone who comes across this vehicle should run, not walk in the opposite direction. A demon lurks beneath the gleaming hood."/>
        <s v=" This car was expected to be an excellent car, but what we got was far from it. This car has had issues from day one. Each window, excluding the windshield, has had to been replaced at least once, for a total of seven times because they would not roll up or down. The car currently only has 60,000 miles on it, but only two years after buying the car, the transmission had to be replaced at a whopping $6000. Roughly four years ago, the engine had overheating problems, and since then, we've only been able to drive it short distances, which kept things at bay. This car wasn't built very well, but hey, it is a nimble little SUV, and is still fun to drive. I just don't touch the manual shifter.."/>
        <s v=" Leasing this car was a big mistake. NO acceleration, car is sleepy, I have to change brakes every 10K miles ($600 each time) Rear hood is pain. But the most painful part is combination PRICE/QUALITY. My advice: think twice. "/>
        <s v=" I have had the Car for almost a month now and have driven it more than 897 miles and it has been problem free so far. The fuel economy is bad but its not that big of a surprise if you know anything about Land Rovers. The blue tooth wireless phone is easy to connect with but people have told me when I call them is some times difficult to hear me."/>
        <s v=" I just bought my LR4 a few days ago. I upgraded from an Audi A4. The LR4 is so much fun to drive, and you will definitely catch people looking at it. I test drove the Mercedes GL but decided to go with the LR4. I haven't had any regrets. Of course, it is too soon to talk about reliability but so far I love my LR4. It feels so strong and safe on the road."/>
        <s v=" 2 weeks of having the car, the driver seat no longer moves forward- backwards. My wife couldn't drive it since the seat was stuck farther back that her foot is unable to reach the pedals. Funny! Took it to the dealer and was told they had to order a new motor. Came the new motor after couple of weeks and had it installed. The driver seat still didn't work. LR service then told me that it must be the programming. They were puzzled on how to resolve the issue and kept my car for 2 weeks. Talk about reliability! Now I'm second guessing if this car was truly worth it. "/>
        <s v=" So 4 months after my first review I still like this vehicle but it has unfortunately been to the dealership for 3 major problems. Electrical problems, workmanship flaws (my entire LCD odometer display was replaced) and little rattles have put a bit of a damper on my enthusiasm for a car that costs so much. The car is beautiful to drive and extremely comfortable, but twice a week to the gas station is unbearable. I am averaging 10.2 miles/gal according to the car's internal meter. The AC is overly complicated. Bluetooth clumsy, I am told I am difficult to hear by the people I call. Navigation is a disaster. as I stated in my earlier review, my Q7 had a much better Nav &amp; blind spot monitor. "/>
        <s v=" easy to drive for a SUV"/>
        <s v=" Unfortunately I purchased the vehicle in 02/2018 and the car has been in the dealer 3 times already with check engine and just yesterday it went into malfunction of park brak &amp; emergency park putting the car in no driveable mode, and again leaving me stranded, worst part is calling your dealer and they have no idea how to solve the problem, just give you the roadside assistance to tow your car. The other times the car has had the sensor for the gas cap replaced already since its also malfunction giving you a check engine problem"/>
        <s v=" I just exchange my 2008 LR3 to the new LR4. It's a great improvement, never had any problem with the LR3 but, this one it's quicker and interior is very handsome. I know, the gas is kind of low but what do you want for a big truck. The ride is supple and secure, and that is the important thing for me. "/>
        <s v=" When my wife and I went shopping we looked at all the competitors. Decided to look at the Range Rover Sport but liked the LR4 more because it was so roomy. (I am 6'2&quot; tall.) Test drove and loved it. After 3 months I still do. Great performance. Poor gas mileage? Sure but that is the trade off I was willing to make for the ride and power. The visibility is really great. Inside it almost feels like a greenhouse with all the glass. I am pleased with the sunroof shade. I was wondering about that since it is not a complete blackout. It has turned out to be perfect. I will use this vehicle occasionally off road but honestly doubt that I will ever take it anywhere close to its limits"/>
        <s v=" I have owned this car for almost 1 year. It is great to look and drive, has a solid, smooth ride, doesn't feel like you're driving a 3 ton car.I've had many comments from other riders about the smooth ride. Offroading is no trouble at all. For the price however, I've had too many little things go wrong. My back up camera has reset, so it is reversed its image and the lines that show where you are heading are gone. You don't know what station you are listening to when the Nav screen is up kills me. Voice activation of the system is poor. Can't find any POI's. the seat heater in the back is labeled blue and red, so why doesn't it cool like the front seats?"/>
        <s v=" Okay, never wrote a review before so here it goes, I hope this helps others.I'm comparing our new 2015 Range Rover to our 2013 GLK 350. They both costs us about the same. We wanted to try the new Range Rover this time around. Let's start with the outside, we love the look however, no roof racks. You have to buy them at about $1400. The GLK looks like a family car while the Rovers lines look clean and stylish.The cargo door opens with the remote however, you have to push the button on the tailgate to make it close. The GLK you can just use the remote to open or close. The interior, the cargo bay is a lot smaller then the GLK. The driver seat feels okay not great. The finish work inside compared to the GLK , the GLK wins hands down. The steering wheel feels off, not sure why just yet. I can't put it into words, it just feels off. The sound system lacks just about everything, don't plan on rocking out while driving.The take off is good for a 4 banger, yet the transmission shifts hard in and out of gear at times. The interior noise level is a lot louder then the GLK. The GLK has a nice wood finish while the rover is plastic. The backup camera sucks! seriously guys you need to give this some real attention. The ride? This is where the rover is really lacking when comparing it to the GLK. If you hit a good size dip in the road plan on losing your back molars, felt more like a tank then a luxury rover. I'll update this after I take it off road. The rover feels light and you feel more of the road while the GLK is a much smoother ride. The navigation? This is a 50/50 the GLK navigation has no clue what I'm saying and there has been more then one time when I wanted to tear it out of the car over frustration. The rover map it tough to follow because it show you going north, south, east or west and you can get spun around looking at the map. The controls on the steering wheel are terrible on the rover. Don't push too hard on the volume or you will change the radio station, very frustrating, and no mute button. The back window is tough to see out of. The lane assist is on the weak side. The GLK makes a noise inside if you try to change lanes with a car in the blindspot, the rover just blinks,,the GLK one has saved my bacon more then once. The rover does have sensors that let you know you are too close in the front and rear while parking. The GLK does not, if it did my wife would not have backed into another car! The Bluetooth for your phone. Your really going to have to have some patients with the rover, you say a command, the command comes up on the screen and it ask you is this the correct command, it takes forever to get though the commands to make one call. The GLK just say a name and it makes the call. Feels like talking to a 5 year old with the rover, don't have too much coffee when asking the rover to make a call or you may end up losing it? this clearly needs some work.So why did we buy the rover? I lease a new car every 30 months and we really wanted to try the new rover. The new GLK won't be out until 2016 and I never want the first year of a completely new car. Just from the two weeks having the new rover and driving both side by side I'll most likely go back to another GLK after this lease is up. Glad this is my wife's car!Update after 11 months. Off road? It is very capable, my only complaint was all the cameras coming on, this is a great feature I'm just not sure how to use it yet. We were having a warning message coming saying all wheel drive not working, after four times in the dealership they got it fixed.The key fob stop working one day and I was stranded with no way to start the car. They sent a tow truck, at least their services department is on it and will take good care of you.As I mention previously the GPS in the rover sucks! I cannot tell you how many times it has taken me the long way or in the wrong direction completely. Rover services said there is nothing they can do to fix it. Rattles? This thing has on and off rattles that are driving me crazy. And I mean crazy! I take it in for them to find and fix and it won't do it for the dealership. It sucks gas likes it's free. Other then the cool factor of the body I'll be leasing another Mercedes-Benz once our lease is up. Sorry rover, you guys need to work on your finished product a little better. For the same price I can get a better product. I feel if they make some corrections this could be a great SUV.Hope this helps others"/>
        <s v=" I have owned my LR3 for 9 months and have been back to the dealership on numerous occassions. I have had to replace broken components on the gas tank door. I have had 3 recalls- they replaced the entire fule tank and internal components-they repalced the air compressors-they had to update software for a faulty ignition switch and I now have a water leak from the internal dome light. I can say I agree with ALL the auto reviews that the LR3 is one of the least reliable autos on the market. I had been a Nissan consumer for 10 years and I must say I can't remember a single problem with any of my past Nissian vehicles. "/>
        <s v=" First off, they forgot or screwed up and not put in voice navigation direction. You have to punch it in each time. The so called apps they have suck. None of the navigational apps they have work for me, despite spending hours trying to learn them. They simply don't work. If I had known the programmers put this car on the market without a good navigation voice assist software, I would never have bought it. Check this out before you buy, make them show you it works (which it doesn't). They keep saying they will have an update to the software soon, but so far zap."/>
        <s v=" This has to be the quietest vehicle I have ever been in. My wife has a new Lexus sedan, and this truck rides better and is quieter inside by a large margin. We just finished two family vacations with our 3 teenagers. You know this truck is quiet when both of my daughters comment out of the blue how quiet it is. Power is available all the time and passing long strings of cars is not a problem. My interstate mileage has been awesome. The best has been 19.4 mpg at 75 mph for almost 200 miles. There is more than enough space for our family and everyone gets to spread out. Nobody feels slighted if they sit in the third row. I love the fact that the suspension self leveles for any load."/>
        <s v=" Even though I owned an LR3 with no reliability probs I was a touch nervous having read other reviews about the RR Sport. Sitting in the tow truck on my way back to the dealer after one week I was not too happy! Turned out a faulty cell in battery was why my car was dead. Changed it and since then a dream come true. I got black on black with the contrast stitching (a must) looks beautiful. Drives like a dream, such a comfortable seating position and great power I never want to get out of it. If you are thinking of this vehicle just get it, you deserve it. I have had only fun driving since the battery debacle of first week and highly recommend this car. Looks great inside and out,I love it!"/>
        <s v=" Great seats. Power when you need it. Awesome stereo, when it works. And therein lies the rub. Routinely the nav/stereo/phone would go out, no sound, no screen, etc. Been to the dealership 5x and they still didn't fix it (or replace 1 part). Sent letter to lr intl pursuant to lemon law. They arranged for 1 more opportunity to fix it. Didn't fix it. Acted up again requiring me to drive over for the 7th time (with company in town for dinner no less). In the process of trying to get my money back based on ky lemon law. Dealership has been great (not their fault) but lr intl who approves warranty repairs hasn't done jack. I'd never buy one. If asked, I'd tell my friends never to buy one"/>
        <s v=" Have driven 6000 miles in 5 months on all terrains and can't say enough about the comfort, utility and off road capability. The air suspension allowing the vehicle to be lowered makes getting in and out easy. Pickup with the powerful 8 cyl engine is great and one feels really safe in the LR4. Wish it had better fuel performance or the choice of a diesel engine. Otherwise nothing to complain about. Great car."/>
        <s v=" Yep. I'll never give up my 2004 HSE Land Rover. Yep it requires research and big $$$$ to keep it going. I bought my Land Rover used in 2008 for $15k with 75k miles on it. Dumped a ton of money into it in repairs i.e. ($12K, head gasket, suspension airbags, braking system, front drive shaft, tires, steering arm, etc.) and have at least another $2k on the list right now (replace valve lifters and door mechanism and right ABS sensor). Now it has 82k miles on it. So if you run the numbers I got 7k (82k - 75k) use out of it and had to spend $14 ($12 + $2) in repairs. You buy this car and you better be prepared emotionally and financially, because its probably going to get really ugly especially if you are buying this vehicle used unless you are buying it from an owner like me that just didn't mind staying on top of it and dumping tons of money into all the problems. In that case at least you'd have somewhat of a fighting chance of getting some miles out of it before you have to dump thousands into it. I am an older guy (54 years old) and I just wanted to own a Land Rover and I enjoy it and its just a toy for me and I anticipated difficulties but to be honest I did not think it could be as bad as it has been nonetheless I am jut at the age where I don't get myself worked up about it and just enjoy taking my family on road trips for with it. But my sister called me because my nephew (age 18) wanted a Land Rover for his first car. I said he has to read all the problems and join a forum for Land Rover owners and anticipate all the repairs before they happen and really get into owning a Land Rover and that she should put $15k into an account as a reserve fund for any repairs. Well that was the end of my nephew getting a Land Rover."/>
        <s v=" i took to dealer two times. to find shifting problem couldnot find any thing. problem still there. blaming software. somany years driving of different model manufacturer i donot recomend to own land rover discovery."/>
        <s v=" I have had NOTHING but problems with my Rover. It has overheated 4X. Been in the dealership for overheating 3X. They tell me the overheating is due to something different each time. so this time it is in a different shop, since it is now not under warranty. I searched for mechanics - no one wants to touch it. I finally found a place to fix it.. &amp; they are charging me $900.00. They say it needs a new water pump and they have to take apart 1/2 the engine to get to it. I owe the dealership that I bought it from $1000.00 for its MANY other repairs. I am a single mom.. &amp; my credit is awful, so I can't trade it in. I am working to pay for my work transportation. ERGH ! frustrating !"/>
        <s v=" First the good: This is a great looking car and there are so few on the road I feel special driving it. Also, it handles quite well in snow and ice.The bad: It's small, you can't close the trunk from the inside of the car, the navigation system is horrible (I've been routed to dead ends more times than I care to recall), the front seats have no lumbar support, the rear window is way too small and the transmission is jerky. The front console is too small and there are too many controls on the steering wheel that could adversely affect driving. The ugly: New front and rear brakes and tires required after only 25k miles! Cost of routine maintenance is ridiculous, and the excessive number of software updates required is unheard of and take FOREVER. Unless you like spending time at the service center and wasting money, move on to something else."/>
        <s v=" My 2010 Range Rover is currently sitting at the Hornburg Service center in Los Angeles for warped rotors. This will be the third time in less than 15,000 miles they have been replaced. The brakes are not worn down. I will be opening up a Lemon Law case against Range Rover because of this problem that apparently cannot be fixed. Service manager said my driving habits have cause the rotors to warp every 5,000 miles. My 2008 Range Rover never had any brake or warped rotor issues in the 22,000 miles i drove it for the year I owned it (purchased in 2009 and traded it in for the 2010 model. The other problems are too numerous to list hear. I am shocked and dismayed at Land Rover."/>
        <s v=" I traded in my Porsche Carrera S for this vehicle. I am delighted with the performance, handling and overall the elegant looks of this SUV.The finish quality is superb and the purchase experience was the best. I will keep this car for a long time as this fits and exceeds all my needs.I am extremely happy with my purchase decision and find myself &quot;staring&quot; at the vehicle often."/>
        <s v=" This is my third Land Rover and it is another great vehicle. The LUX edition of the LR4 has great features for any purpose, on road or off road. The 2011 LR4 is a significant improvement over my 2009 LR3 HSE. It has a tremendous ride and the increased power is a great improvement. The new Land Rover dealer in Tulsa was great to deal with and provided a very pleasant experience."/>
        <s v=" I have owned seven Hondas, a BMW, a Ford a Chevy and three Olds before I tried Land Rovers and Jags.Despite the scare tactics which seem to abound even on reputable review sites I have nothing but praise for my Land Rovers (Dicsovery2, LR3 and now a LR4) along with my Jaguars (an XJL and my current XJ VDP).Where does EPA get these MPG figures?My Hondas NEVER got the predicted MPGS always falling a few miles below the hopeful predictions, yet my LR4 (and LR3) get a full 2 MPG higher than those on the EPA sticker!Reliability in the first weeks through 2,600 miles has been perfect, not a single flaw.My previous new cars from other manufacturers never accomplished that."/>
        <s v=" My second Range Rover. Absolutely loved my 2012 sport. The 2015 full size electronics are so poor that it ruins the otherwise great car. Range Rover provides little to no support for this."/>
        <s v=" Though I loved this car, it was NOT a good investment. My 2003 landrover had one problem after another. The 4 years I had it, I easily put over a thousand dollars each year for repairs. Land Rover parts are EXPENSIVE. I had TWO new engines within 4 years (thank god for warranty). I also had to replace multiple window motors, a muffler, the starter, pumps, axels...the list goes on. The repairs don't seem like big repairs, but these parts are NOT cheap. Unfortunately, a deer ran into my drivers side and TOTALED it. It seemed insane! The damage was moderate I'd say. But because its so expensive to fix...my baby is gone. "/>
        <s v=" I have had nothing but headaches with this truck. Always in the repair shop. overheated 4 times, replaced fuel pump, temp gauge, radiator, headlights both went out due to an electrical problem, back window regulator went at $500.00 just for the part, a few recalls, inspection failures and the I replaced brakes 3x and rotors once. and here's the big one. My Tranny went at 65,000 miles. Land Rover said ... oh well it's over warranty. Truck looks good but is a lot of trouble. Not worth it. Stay away from this one. "/>
        <s v=" I bought a Range Rover in 2004 and it was a great SUV. I just traded in for the LR4- more bang for the buck. The fuel economy is worse than on my 2004 RR, but the 5L V8 puts out more power and the LR4 drives better. The new Land Rovers are vastly improved and offer tremendous value compared to the competition."/>
        <s v=" I had a 2003 Range Rover that over the past few years has proven to be...well less than reliable.After considering all alternatives, I couldn't find anything that offered the Range Rover's unique styling--especially the interior.So I took a bit of a chance on a new Range Rover.The new vehicle s significantly enhanced over the 2003.Better stereo, now with iPod integration.Bluetooth, needed horsepower (the 2003 was slow to accelerate on the highway), backup camera, etc.Mine is white, with an ivory and black interior.I love the vehicle, and so far, no problems."/>
        <s v=" The LandRover Freelander should of never been imported into this country. I have been a car salesman for over 18 years and have never been around such a poorly built vehicle. My wife and I owned ours for 3 very long years. Everyday you wonder what's going to break next. We had a issue with everything from coolant leaks to electrical to front brake rotors that must of been a cruel joke to the consumer. I bought the vehicle wholesale and still lost money because dealers are scared of them. My wife had always liked the looks of the Freelander but was terrified to drive this suv with its host of problems.  "/>
        <s v=" The SUV is a tank in the snow and is comfortable to drive on long or short drives. MPG around 11-14. Slow for a V8. It was just very unreliable. Bought it with under 50K &amp; it was problem afetr problem. Very expensive to fix! Sold It!"/>
        <s v=" we have had ourt LR4 now for one year.it has been a wonderful truck so far and has exceeded our expectations.we are very happy we went with the Land Rover over the competition - and plan on having a Range Rover next."/>
        <s v=" bought my 1997 Discovery in February 2007 with 99k on it for $3800 from a charity auction on Ebay. The rear view mirror has a little burn out mark on it; the rear window controls from the front seat aren't working; and the spare tire cover was broken off. Oh well. I bought the Land Rover Discovery so I could get through snow and rain when my rear wheel drive Lexus would have problems. I also got it so I could bring my bike and all the beach stuff to the beach. My wife didn't want a pickup at the house and the Discovery is perfect! It feels like a truck, I can tow stuff if I need to, and it is strong enough to cart anything inside or outside the vehicle. The Discovery's will run a good 200k "/>
        <s v=" We purchased the LR4 LUX with every option that Land Rover offered.Total price was around $65,000. The vehicle was great for the first couple months but then we noticed the rear fog lights would not work.We took the car back to the dealership, by that time the lights worked again. (very strange)The electrical issues went up to the windows, the steering wheel buttons then the car just wouldn't start.It was towed numerous times back to the dealership but they could never find the problem.The vehicle was just taken back under the lemon law.Land Rover agreed to place us into a new vehicle but we're still not sure about it??"/>
        <s v=" Turned in an 06' LR3 for an 11' LR4.On the outside, the initial look is the usual Jedi mind trick of changing the tail/head lights and a few other cosmetic alterations.However... the first word that comes to mind is smoooooooth.LR3, rough transition from a light, very jerky.LR4, smooth as silk.Improved suspension and ride in the LR4, sharper interior. More power!!! 375 hp. "/>
        <s v=" I have a 2010 and have had nothing buy issues.With 19,000 miles the rotors are warped and the tech said I am 5,000 miles away from needing back breaks.Before the Rover I had a GMC Denali I still have it.The Denali has 105,000 miles and I still do not need breaks.In addition the Rover Satellite radio and electronic system is a joke for the money you pay.My recommendation is save the money or buy a BMW, Porsche, or Mercedesbottom line the Rover is not worth it."/>
        <s v=" I had been looking to replace a 2001 Toyota Landcruiser with a new one.The Toyota dealer said he did not have one but if he did, it would have been $75,000. So here I am with a 2011 LR4.6,000 miles/6 months and I could not be happier. No issues to date.Very fast, comfortable and well designed.22 mpg on the highway 15 mpg in town.Extremely competent off-road, and I am off road a lot.Also great on road.Smaller than the Landcruiser but every bit as functional. "/>
        <s v=" This is the fifth Land Rover we have purchased. The previous four Land Rover's were purchased with my husband as the intended primary driver, and then subsequently passed on to me as we replaced them with newer models.This is the first LR purchased primarily for me--a petite woman.I feel as if this vehicle was custom-designed for me.It is absolutely the most comfortable auto I've ever driven.Everything w/in the cockpit is at my fingertips.The body is compact and easy to maneuver and control.Despite having the controls close at hand, this is an extremely roomy automobile.You would be hard-pressed to find a more comfortableor luxurious ride in a more expensive luxury car."/>
        <s v=" 1. I love driving this car. I am 6'2&quot; and weight 230lbs. I am uncomfortable in 95%+ of all cars I sit in. Some of you will understand this.2. The new standard 375hp V-8 is super smooth and faster from 0-60 than all 17 cars I have owned minus a 911 and a Mini Cooper S. The sport mode is really not necessary, but if you want to beat 29 of 30 cars off the line, sport mode is available to you.3. The nav is noy super hig tech, but it works well and the is easy to use once you unlearn your old nav system.4. The interior of this SUV is of a very high quality. It is my favorite. Even better than a MB E320 I once thought could not be improved upon.5. I feel very safe in this car. 6. No regrets."/>
        <s v=" We have had the full size Range Rover, Sport, and now the Evoque (4 door).Not only it gets much better gas mileage (~20 in the city), but the turbo is responsive, the interior and the exterior is awesome.Won't make a mistake by getting his vehicle."/>
        <s v=" I purchased this usedwith low miles. In 4 months I have replaced the head gasket, wiper knob, and front drive shaft for a total of $3000. Now they want $1700 for a new water pump. I've owned just about every make of vehicle and I can honestly say this is by far the worst ever. I'm getting an Acura MDX."/>
        <s v=" I've had my 2003 disco SE7 for 3yrs. Purchased at 50,000. Less than 2 months, I spent over $800 on axle job. Next it was $3200 engine gasket leak plus a host of other issues. It does not hold second hand value either. It looks great and people think it cost a lot but I will not buy landrover anytime soon. Poor engineering period."/>
        <s v=" As the owner of a 2002 Freelander which I traded in for a 2003 Discovery I can tell everyone to take seriously the ratings given by both JD Power &amp; Associates and Consumer Reports magazine (among others). JD Power &amp; Associates reviewed 38 auto manufacturers and Land Rover placed right at the bottom for the reliability of all their vehicles. Consumer Reports magazine ranks Land Rover vehicles as &quot;much worse than average&quot; for reliability but also displays in graph form how much worse than average Land Rover vehicles actually are. When compared among 48 other midsize SUV's, the Range Rover, LR3 and Range Rover Sport all ranked between -129% to -195% in reliability (a score of zero is perfect"/>
        <s v=" Amazing ride, very smooth. It has a lot of power. I feel safe in the car. I drove the LR4 for two and half years and was ready for a smaller car but could not find one as comfortable and good to drive until I drove the Evoque. I got the Dynamic, I love the looks of silver with the black top and the square mufflers. "/>
        <s v=" I've had my Range Rover for 6 months and around 10,000 miles on it. In that time I've had 2 major service visits that required the SUV to stay at the dealer a combined total of 3 weeks. On the first visit the engine had an oil leak. A gally plug near the started was the culprit but oil leak Oma brand new engine with on 3000 miles was surprising. At 9500 miles the started showing an error and would not move up or down. Turns out the compressor went bad. Ive also had both seals on the main windows replaced, on the passenger side the mirror had to be replaced all together It's way too many issues for a brand new vehicle this expensive."/>
        <s v=" Prestige, fully loaded, 4-door:This car manages to be playful, rugged and sexy at the same time. It feels incredibly fresh when inside, the cabin is airy and roomy, but it really drives like a much sportier, smaller car.I love that this is an informal, off-road ready car that can take a beating, but oozes luxury and freshness."/>
        <s v=" I'm rather stunned by some of the lame reviews I've read here.I've driven BMWs, Jaguars, etc., and my LR2 is by far the best vehicle I have owned for the value.If you're not obese you will be o.k. with the armrest.What the heck do people put inside a console anyway??If your family does not resemble the Brady Bunch, you'll be just fine with cargo space, and with space in general.The SUV is well built, rides smoothly and comes with tons of features for which you'll have to pop extra bucks on RX350s, X3s or X5s, ML 350s or GLK350s.Trust me, it is a beautiful machine that looks no where near what everybody drives.My SUV is fully loaded and I paid less than $28,000."/>
        <s v=" I bought this, the first time, on a whim. Driving by the dealer, I saw one and bought it on the spot. Fully loaded Dynamic at almost $60k. The first one was immediately a lemon, so it was replaced. After six months, the latest one has been a joy to drive. Great performance, great style, very practical in mostways. "/>
        <s v=" Driving I feel strange like Iswing in a crib . it is not solid like previous model. After driving my car for 1 week I was unlucky to be hitfrom behind byHonda into bumper. My car immediately lost control, sled from right laneto the leftthrough entire highway changing direction . As a result of this crash I hadback and front bumpers damaged. I do not understand why hit from behind made me crossing highway like a billiard ball It was very unsecure and scary.When I had to pick up a body shop I was told that only one certified BS in town to repair such cars. I do not like this low option equal to 1. In addition to it I have to wait 4 weeks for parts to be delivered. "/>
        <s v=" Just purchased a fully optioned Range Rover.Solid build quality, rapid acceleration, superb carving on highway, active screen.14 MPG in city, 22mpg @ 70mph, 21mpg @79mph.Eco drive takes getting used to, especially when taking off across traffic"/>
        <s v=" I bought my car in 2005 and it was under warranty until 2008. While under warranty, they had to replace 2 window motors, the sunroof motor, a fuel valve and eventually they put a rebuilt engine in this money pit! Fortunately, I did not have to pay for any of that-I just spend endless hours/days at the dealer. I should have been forwarned. In the past month (mind you I am 8 months pregnant)it's left me stranded on the highway twice. Battery was the first cause (ok, batteries need to be replaced) but 1 week later, here I am stranded without a car again (it died while driving and I'm waiting on the problem this time.) I am furious and WILL NEVER BUY any sort of Land Rover product again!!"/>
        <s v=" Why LR does not offer the 190 hp diesel 6 spd manual Evoque in the US is beyond me. I had military sales order a German spec model and this Evoque was much better the the US spec quirky automatic. The car gets about 40 mpg on the autobahn and will run a steady 120 mph all day. Visibility not a problem and back up camera a must. LR needs to offer this model to the US. If VW can bring over diesels that LR needs to follow suit. "/>
        <s v=" I have previously owned a GMC Acadia, went down to a loaded Nissan Rogue to save on gas mileage, BAD DECISION. We just purchased the pre owned LR2 HSE and I am more than pleased.No, it is not as spacious as the Acadia, but drives like a pure luxury car.The gas mileage has been better than expected. In comparison to the price of the loaded Rogue we well overpaid for, this vehicle feels more stable and quiet frankly is worth every penny. I love the safety features and the ride.Land Rover made an affordable alternative for the Middle Class.Always check your options on a nice pre-owned vehicle you love before settling for a new vehicle you hope will grow on you."/>
        <s v=" Long time owner of RR's.Just sold my 2006 SC edition and it was the best car I have ever owned.Reliabilty throughout my ownership was stellar. Never had a significant issue.I currently also own a BMW 750 and 650.And have owned other premium vehicles in the past. And as I said the RR was the best of the lot.I just took delivery of a 2014 full size RR SC with every option except the towing package.This is by far the best RR. It's fast, comfy and execution in materials and fit/finish is flawless.I love it.That being said, there are a few areas of improvement needed.Should be no Eco auto on.Navigation could be improved. And rear hatch cover can be improved. Great SUV!"/>
        <s v=" I really want to like my LR3. It just won't let me. I've had the transmission replaced (after it shut down my ABS, stability control, dropped the suspension to where it looked like a low rider), the alternator &amp; battery (after it shut down my vehicle while it was still driving), and had a water leak fixed early on. Now I have water coming in from just about everywhere possible.....great quality"/>
        <s v=" Looks good, fun to drive, great in the snow, but the 2.5l is a lemon. The head gasket will need to be replaced. Because of a design flaw the engine will eventually need to be replaced and LandRover does not make them any more and they are hard to find. Stay away from the 2.5L v6 engine, it is a ticking time bomb."/>
        <s v=" SAVE YOUR MONEY. This piece of british crap will cost you your life savings to keep on the road IT IS A GAS GUZZLING MONEY PIT WITH A CRAP ENGINE. "/>
        <s v=" Traded in a Volvo XC90 for this Sport and that was a great decision. Drives wonderfully and is a SOLID vehicle. Love the nav sys., sat. and voice command. British accent is so cool!"/>
        <s v=" I got the Dynamic because I liked its sportier looks, but I cannot get over how much I HATE the transmission programming.Around 30 mph if you are maintaing speed in traffic and give it just a little gas, it drops a gear, jumps the rpm's to 3000, the turbo kicks in, you yank your foot back off and try to slowly accelerate.HORRIBLE, especially for a &gt;$60k vehicle.I have never had a more jerky ride, and it is making me hate this vehicle.And on top of that, my tail lights filled with condensation after the first car wash.6 months later, I am still waiting for the &quot;new improved ones coming out in 2014.&quot;Kind of ruins that look of quality and prestige..."/>
        <s v=" I have had my RR Evoque for over a month now, and get quite a few looks.A drastic improvement over the BMW's, Lexus, and Infinity round SUV's out there.A classy, fun to drive alternative.Handles great in the snow, getting 26mpg combined, and making going to work a pleasure."/>
        <s v=" Quite and amazing vehicle.Literally 5/5 in all categories with the exception of the infotainment system.This is about 5 years behind leading competitors like Audi.Fortunately I predominantly use my iPhone for music/GPS so it's not a huge problem for me.The 510 hp is absolutely insane. I highly recommend this to anyone who can afford this. "/>
        <s v=" If you decide to buy a land rover, be prepared for all the extra expenses you will incur as they overcharge you EXTREMELY on every service or anything done to the car. Also be prepared to get one of the many FAULTY CARS land rover sells people and have to bring it back in for repairs constantly (in which case you will probably wind up driving around in a loaner car (if they even give you one at all) for a decent amount of the time you own/lease the vehicle, worth much less then the car you are paying for. Oh and most of all, be prepared to NOT BE a &quot;valued customer&quot;. I clearly am not considering they still have me in a vehicle that constantly breaks down and won't do anything about it."/>
        <s v=" Our Range Rover has now provided 105,000 miles of wonderful driving without a problem or an expensive repair. The interior and exterior look as good as new despite being driven extensively in the snow and mud of Vermont. This go anywhere vehicle is quiet luxurious and more dependable with less maintenance than our previous Lexus. While appearing expensive the Range Rover can easily do 200K or more miles without expensive repairs if driven with respect. I would recommend replacement of the original Ferodo brake pads and rots with ventilated EBC pads and rotors. The cost is much less, they last much longer and performance is more linear. This is a spectacular vehicle, so do not listen to the people that say they are unreliable, This is our third Land Rover product and in all cases we reached 200K miles without having any major issues."/>
        <s v=" The Range Rover Sport is not cheap; with the V8 engine and top-end Meridian audio, mine was all but $100k on the road. But you get what you pay for - stunning performance, great handling, the best driving position of any car I've owned, and a luxurious ride that can go anywhere ... and I'm getting 18 mpg in stop-start motoring. After 3 years this all remains true and there have been zero faults with the vehicle"/>
        <s v=" Owning a Range Rover was always something I hoped to do. It was worth the wait! I was a good girl and test drove other SUV's to make all the necessary comparisons ... but of course found that no other car compared! I bought it new and have had very little shop time. In just over 4 years ... A rear camera, brakes, oil changes. Mostly basic stuff. This ride is amazing inside and out. Paint and exterior styling stand out against the rest, and the interior is heaven. Luxurious and beautiful! Not to mention the power and smooth handling. Hard to believe it's weighs as much as it does. You would never know. I wouldn't trade it! Happy Customer!"/>
        <s v=" Well I purchased my land rover in 2007 and the first thing i had to fix after two weeks of having the land rover was the passenger window on the drivers side, which was a lot of money, than 6 months later i had to fix the brakes, then the water pump, thermometer, gas tank, which i might is upside down after taking it someone other than land rover and now the head gasket, I had to fix the land rover more than enjoy it, it put me down after it was supposedly fixed twice on the freeway last year when I was 8 months pregnant, I have had the greatest time with this vehicle, unfortunately there was no warranty available when i purchased the vehicle, i would like my money back"/>
        <s v=" The Evoque is a fun car drive. It looks great inside and out. The ride is comfortable most of the time, although larger bumps are not suppressed. It is a great handling SUV. My gas mileage is about 21 in mixed driving, although the Evoque on board computer says its 23. The transmission has 9 speeds, and it can take a second for it to find the gear you want in comfort mode, it reacts faster in sport mode. The paddle shifters work well. I would not recommend this as a family SUV it's too small, but if it's just you or just you and a friend or spouse, it's a great size. The panoramic sun roof is a great feature at night or when it's not too hot out. The stereo and navigation controls can use some improvement, they are slow to react to touch. The climate system is excellent. Overall, after one month and a thousand miles, I'm happy with the Evoque, it could use some updating in the electronics, and the gas mileage could be better, but I just enjoy driving it."/>
        <s v=" Complete nav/computer reboots all the time. Buttons connected to computer SLOW. Takes 2-3 seconds every time you press a button to respond. Navigation takes up to 3 minutes to initialize after starting vehicle. Worst computer integration EVER! Doors have unlocked and opened while driving! Wow!Update: Vehicle has been in service for about 50 days over the past 6 months for a multitude of problems. The nav screen continues to reboot about every 2 hours of drive time. They have no idea whats going on. Have been told by service that this is a common problem. The computer integration with all of the functions just blows! To turn on the seat heat and massage, you have to go into the navigation screen! I do not like my passengers touching my navigation screen. Same with their climate control. You can't just put all the functions into the nav screen. Way too many steps to do much of anything. I find myself thinking that I would like to do something, but it is just too much of a pain in the butt to do so. The screens look like they were designed by a 12 year old. A real pet peeve is that I like to see the navigation FULL SCREEN. So, I press the screen to put it that way (getting rid of the road exit information). Then every time I go to a different screen , or the navigation gives a direction, it goes back to showing the road exit information. Petty? Yes. But just shows the lack of detail that went into this vehicle. On the satellite radio, they put so much worthless info on it, that you don't see the name of the song, just the artist, and the channel number. Really? It's a large screen, plenty of room if they did it correctly. I know that's minor, but, every little detail was ignored in this vehicle. When you pay this much for a vehicle, it should be easy to use, fun, and informative. Not at all. My Hyundai Genesis has a navigation/computer integration that totally blows this away. At less then half the price. I prefer to drive the Hyundai! That's pretty bad.After putting 18,000 miles on this vehicle, I have found this to be the most uncomfortable vehicle I've ever owned. The seats are HORRID. Like sitting in the cheapest airline seat. This is a common comment from many passengers I've had. It hurts to drive this vehicle for more than 2 hours at a time. Your butt is just killing you. There is NO padding in the front or rear seats because they cheapened it up so much to save weight. My 2012 Range Rover SC was way, way, way better and nicer. Also, the dashboard, which in my 2012, people used to comment on how nice the leather was, has been replaced with PLASTIC! The interior looks and feels cheap when you really get looking at the details. There are WAY better vehicles for $120,000. I really feel ripped off. On the plus side, the acceleration, is outstanding, though and the ride is very nice.Update 4/7/16. Land Rover has agreed to repurchase this vehicle under the California Lemon Law. Good Riddance! Many people have exactly the same issues with this vehicle..."/>
        <s v=" I purchased a used &quot;02 freelander in &quot;05. After 1 year the transmission had to be replaced. Then the A/C broke. Then a couple other valves. The two back rear doors broke, they could only be opened from the inside. The rear driver's side window doesn't open. The only plus are the seat warmers. I would not recommend this purchase."/>
        <s v=" We took delivery of a 2016 Discovery Sport this week and have to say we couldn‚Äôt be happier with this purchase. While waiting 3 months for delivery I was reading the reviews and frankly had been quite worried by the bad press. We also test drove the full-size Sport before buying the Discovery and found the almost twice as expensive Sport to have clunky breaking, albeit a luxurious interior. I had a Mercedes GL450, which we found too hard to get in and out of and quite a sterile interior, and compared to the Discovery it was not nearly as comfortable and the transmission was more cumbersome/computerized than the Discovery‚Ä¶by far. So I don‚Äôt get the bad reviews. The Discovery Sport in sports mode is super smooth in acceleration and I have not experienced any of the down-shifting issues mentioned in the many reviews. Granted I live in a small town and I didn‚Äôt buy the car based on its 0-60 rating. When I first test drove the Discovery I was taken a bit back by the sparse interior by Land Rover standards, but all the dealer had was black. One also has to consider this is a low-cost Land Rover product. I ordered an SE with a Glacier Brushed Aluminum interior and it was very nice and the steering wheel is much more comfortable than the $75K GL450 with the premium 2 upgrade package I had. On the SE the two-tone roof option was only $350 which really sets it off from the competition for look and feel. We looked at every car in this price range and would recommend it to anyone in this market. Fingers crossed on maintenance, but my CPO GL450 had to have a leaking shock absorber replaced with only 28,000 miles and it was not covered by the Benz CPO and cost $900, so I don‚Äôt think Mercedes offers any better in quality."/>
        <s v=" Purchased from dealer with 28K miles. Spends most of it's time in the shop. Was told the engine needs to be replaced at 55K miles. Land Rover mechanic says its junk. "/>
        <s v=" I bought this SUV with 60k miles and now its got 65K and I had spend over 3k in repairs. The timing belts and all the components on the front of the engine. Now the fuel pump which is going to be over a thousand. It has been nothing but expensive. I wouldn't suggest this vehicle at all. Unless you got the time and money to keep in the shop. I am selling right after the fuel issue is fixed."/>
        <s v=" Looking back, I should have bought 2 of these so I would always have one to drive while the other was in the shop getting repaired. It's great off road and reasonably comfortable on the highway. If I were to ever buy one again, not likely, I would sell it the day the warranty expired. Since the warranty expired about 3 years ago, I have averaged $3000/yr in repairs and I have all the receipts to show for it. Lastly, my RR leaks like a sieve when it rains and the dealer can't seem to find out from where. I actually drilled a hole in the spare tire well to let the water drain out on its own so I wouldn't have to suck it out with a hose after every rain. "/>
        <s v=" This is my wife's car. She acknowledges that it was a bad choice. Like someone else said, this is not a real SUV. This is a very low car that should really be a station wagon, but a wagon is better because it has more cargo room. The cargo room in the LR2 is a joke. What were they thinking? You could fit one stroller in there and that's it. This is a city car. It will get you from A to B in relative style, and it's easy to park. That's it. It is not a good grocery getter, not a good family car, nothing like that. This car is really meant for single young professionals who are frugal with their money and want to drive a brand name. Electrical left us stranded more than once."/>
        <s v=" I leased a 2015 Land Rover Range Rover Evoque (Pure plus with options) in February 2015. It had some software issues during the first month (key was locked inside vehicle so that was an issue that needed to be addressed early on) but the dealership was very accommodating. I never had an issue with the Evoque after that. I do find that a bigger engine would be better because it is a big sluggish to take off. It handled the road very well and it was a very smooth ride as well. It had very good gas mileage especially on long drives. Entertainment system is great!****The most important thing that I will tell you is that 2 weeks ago, this truck was involved in a rollover accident and it was considered a total loss. Injuries to myself and the driver were very minimal as we walked away from the scene with minor injuries (cuts and scratches). For that very reason, I am going to get another one. I deem this to be a very safe vehicle. Don't take for granted the safety features in the truck. They work!"/>
        <s v=" Worst car company ever. I too fell for the range rover dream. How do they keep selling these cars.Most people, like me were too consumed with how it would make them feel to ever read reviews."/>
        <s v=" Where to begin... 30 days in the shop in counting after 6 months. Electrical issue after electrical issue. You would think a company that values its customers would want to ensure a repeat customer, but after owning 3 land rovers, they don't seem to care. I would not recommend this product upon my worst enemy."/>
        <s v=" WHAT A DISAPPOINTMENT!!! This is my very first Range Rover. I decided to give it a shot since I was tired of the QX80's size. I ordered my 2016 Range Rover Sports SE and did not upgrade the audio system because I did not think the standard radio will be that bad. I am not an audiophile and I listen mainly to the Enya station on Pandora, classical's and Jazz. My vehicle was delivered to me last week. What a shock!!! My Samsung Galaxy S6 Edge produces a better bass sound quality that the piece of worthless stuff they put in the vehicle and called speakers. The enjoyability of a ride is always complimented by the ride's audio system. This is such a disappointment!!! All the false buzz about the meridian speakers sound on the range rover is plain total baloney. I am so disappointed and I am now thinking of selling the car.Also, the entire incontrol app is total nonsense. There is no usable app amongst the 6 or 7 apps thereon.The horrible audio and incontrol app system aside, the car drives well. Its a Range Rover!"/>
        <s v=" I never envisioned myself in a Discovery Sport, until I drove one. Originally I went to Land Rover totest drive the Evoque. I spotted a white and blackDiscovery Sport and basically, it was over for theEvoque. I had previously readabout all the &quot;issues&quot; with the Discovery and found not one complaint to be true. I had notrouble with acceleration or rough starts.All questions and concerns were answered andreviewed with the salesperson. One test drive,in the rain, was over 2 hours long. I wanted to drive the vehicle in bad weather. Incredible response to the road in the pouring rain.I could not be happier with my Discovery Sport."/>
        <s v=" We upgraded from a LR4 to the 2014 RR a couple of years ago for the upgraded interior and because my wife really liked the looks of the vehicle. We had problems right out of the gate when the instrument display was defective and it took three trips back to the dealer to finally get it fixed. Then after about a year a vibration developed in the steering associated with a noise from the front end during turns. Again 4 trips to the dealer who said it was the differential, then the transfer case, then when it was still not fixed they declared it &quot;normal&quot; and would do nothing further. An &quot;engineer&quot; from Land Rover came and drove it for ten minutes and said the same thing. We threw in the towel and just traded it in for a loaded Ford Explorer with all the features and then some for half the price. Would avoid this brand, they don't stand behind their product and the dealers tend to have a monopoly in their areas and have no incentive to treat you well."/>
        <s v=" This car is a money pit. Bought it as the only car for our family of 4. Fabulous in snow, but bad for your wallet. $3000 to repair massive coolant leaks, new fuel pump, ball bearing (??) needs replaced amongst other things. Check engine light is on and vehicle is shaking and barely running. I've only had it 2 yrs and it has 70K miles on it. There should be a large law suit filed against Land Rover for this vehicle as it seems to have the same problems and even the Land Rover dealerships tell you it's a horrible car. Shame on you Land Rover!"/>
        <s v=" I've had this vehicle since May of 2011. Loved it until August of 2015 when electronic problems started. 1st the fuel gauge/range display would fluctuate from accurate to immediately dropping to E/0 miles of range, then go back and forth. When check engine light came on, time to get service. Only dealer could do the work and at about $3000. Two months later, seat belt and airbag warning light come on, back to dealer. Diagnosis: faulty sensor in seat, seat needs to be replaced at cost of $1600. Totally unacceptable, I'm looking to sell and get something more reliable."/>
        <s v=" What was Land Rover thinking?! I have replaced the engine, transmission, heater core, thermostat, exhaust plenum, rear window actuator (twice) and have had my car in the shop longer than I've been able to drive it! Land Rover will not take responsibility for this mistake of a vehicle. I was told the engine broke because the valves bent. They built the engine with &quot;Interference valves&quot; meaning they do interfere. If they are slightly off, the pistons will smash into them, causing them to brake- causing you to need a new engine. I only have 60,000 miles on mine and have spen more repairing it than I owe on it. Does anyone know of any class action lawsuits? Because I am on board. "/>
        <s v=" My BMW X5 was coming off of lease and I decided to be practical and buy an LR2 - a 2008 &quot;leftover&quot;. I previously owned a Discovery and a Range Rover (no problems with these). After 650 miles, the LR2 started to burn oil. The dealer's shop said they could not find the problem. After 1700 miles it started to burn oil again. The car is in the shop for a week as they take the engine apart to find out why it's burning oil. Not happy with this lemon. My BMW has 56000 (3 years old) and NO problems ever. I have opened a case with LR and have demanded they take the car back. So much for being practical!"/>
        <s v=" First I would like to apologize to anyone who purchased a Range Rover based on my first review. I should have waited more than a month to write it. I'm actually on my 2nd 2010 RR HSE because I had way too many issues with the first one. My dealer was kind enough to get me into a new one with no hassle. HOWEVER- I've owned the second vehicle for a little over a week and it has already been back to the shop for an equipment failure. I fear that 90k just went straight down the drain. "/>
        <s v=" I loved the looks of the SUV. But the maintenance is terrible. New brakes and Rotors at 22,000? Never before in a vehicle Have I had this happen and then New tires needed at 28,000. I was Told that I got the average life out of brakes and Max out of Tires. I had problems with air noise and with the front end steering from day one. I have traded car for BMW that has showed me a Rover is not the way to GO. Very disappointed in the up-keep of this SUV. Glad to no longer be an owner of this SUV."/>
        <s v=" At first I loved this car but as with many love affairs it wasn't long before the honeymoon was over. We did everything we were supposed to do to take care of this car but despite that it still was a nightmare. If it wasn't one thing it was another. Very expensive to repair and LR's customer service isn't very good (understatement). We were also told by them to trade it in before it was too late and that's exactly what we did. We are now proud Toyota owners. If you have one and it hasn't given you any trouble it won't be long before it will. GET RID OF IT! If you are thinking of buying one, STOP! "/>
        <s v=" Leasing this car has been an absolute nightmare! From the brakes to the electronics, from the sunroof to the stereo, everything on my vehicle has needed to be repaired. LR North America rushed this vehicle to market and consumers have paid the price. Totals lemons! Land Rover could learn a lot from Honda about customer service and customer retention. Would- be Land Rover owners, BEWARE! My warranty just expired and LR refuses to fix my defective sunroof even though this is known to be a common defect."/>
        <s v=" I am a long time Lexus owner, both SUV and sedans, and stepped into a Range Rover Sport three years ago. Honestly it was the most exciting car I had driven. It is fast, handles like it is on rails and is good looking. So in 2015 I decided to add to my collection with the new HSE. I decided to go for the supercharged 6 for fuel economy since I live in Los Angeles and I am not towing anything. The car is very good looking and I have no issues with the interior finish but I did have an annoying rattle that the dealership can't seem to find and stop and the electronics have frozen up several times and I needed to turn off the car to reboot. Additionally, it takes 1-2 minutes when you start the car to initialize everything so don't try multi-tasking until the car is good and ready. For example, there is no chance of turning down the volume on the radio while activating your seat heaters while backing up. By the way you will do that more than you think.But the worst is my transmission has gone out three times and on the cars first birthday it got a brand new transmission. Isn't that special. Okay now 10 days after getting the new transmission, I pulled into a restaurant and couldn't get my car out of drive!! It literally wouldn't shift into any gear except Drive and I had to shut the engine off to put it into Park. Bravo the new tranny lasted almost 2 weeks. So ask yourself why are you buying the car?? You will look hot on your way to the dealership or being towed on a flatbed."/>
        <s v=" Purchased Aug. 2013. The car is still under warrantee I can't talk maintenance costs but it's so fun to drive. Comfortable, smooth and peppy. Trunk space storage is small but you can put the back seats down. Gas mileage is good as well. I'm getting 26-28 MPG on the highway and about 19 locally."/>
        <s v=" I own the premiere top of line 4 door model and am very happy with this vehicle. The exterior is flawless, tires still have 20 miles left after 47000 plus. The ride is smooth as silk, acceleration is great for 2.0 turbo, incredibly quick thru 120 mph then the 4 cylinder shows up. Wind and road noise could be better but still impressive. Leather interior makes you go WOW...solid functional components throughout cabin. STEREO has 850 watts with 18 great speakera and subwoofer heard thru a Meridan system. Any and all capabilities of music choices. Navigation is awesome. Off Road capabilities will match anything as it is a LandRover. Heated front and rear glass...heated steering and seats...you name it, this vehicle has it and all is top notch. Only been at dealer for regular maintenance. Of course thats pricey...but they check it over so well. Ive owned many brands of vehicle...Toyota..Chevy..Ford..BMW...Mercedes...Lincoln...Hyundai...Jaguar....this Evoque is as good as any and turns heads of all ages. VERY SATISFIED.Sold vehicle in May of 2016.. $32K.Very satisfied owner."/>
        <s v=" Dealer does not know how to repair the car. The car failed after the 1st week I purchased it, then it went in and out from the shop for the following 4-5 months. It should have rang a danger bell when we found out that the dealership was over 60 loaner vehicles. They kept replacing the back up camera when the entire electrical system would shut off. After I asked if they had tested the cameras they removed, I got blank look and they said they did not know what do to. They always have to wait for a technical adviser from headquarters to tell them what to do. Battery error signals showed up and the dealership did not know what to do except blame us that we must be driving very short distances (not true) after 2 weeks they decided to change the battery. Remember the Lemon Law if you are in California."/>
        <s v=" This is my first Ranger Rover supercharged V8 . it's an awesome super smooth powerful SUV I ever owned. I had every type of fine cars &amp; SUVs but nothing like this V8 Supercharged monster. I would consider an upgrade to full size long wheel base Range Autobiography in the future. I don't think I could go back to the US or German made SUV again."/>
        <s v=" Great car, overall. It really is. Although, there are a few issues that you must contend with before entering into a lease/purchase. I have had an Audi before and I felt its infotainment system was bad. Well, nothing quite prepares you for the system in the current Land Rover/Jaguar range. It is quite simply, the worst I have ever encountered. So bad that the dealership were open about it and didn't even bother to go through it. The in-control offers new potential, but the screen resolution is dire and the traffic overlay in the GPS is simply laughable. I knew more about upcoming apps than the dealership did, and they are still woeful. Why Land Rover decided to do it alone is beyond me. They should have teamed up with apple or android for their far superior app service. I simply use my own maps for long distance driving, which is a bit of an annoyance since I put out 75k for a car, who's entertainment system is worse than a 2011 Jetta (another car I owned).The app store is a joke, they have nothing in there that people actually use. All the fanfare about an app that allows you to conference call in the car...really? Despite the fact that LR have put a ton of money into a new research facility in Oregon, it couldn't come soon enough. justDrive is a better alternative to using your phone, but it saps data and is clunky. It tires to filter all your functions into one easy application, but fails in poor quality graphics, and bad overlay. It also requires continuous cell coverage, which can be problematic when heading into the tundra. Sadly its inhouse sat nav is just not up to snuff, and has been around for years, but its stubbornly holding on. Last gripe on the tech front, is the screen size, camera quality and safety features. The guys at Land Rover should hire whoever designed the new Volvo XC90. That is what I call a car of the future. Amazing camera quality, and infotainment system. Why my car doesn't have a hotspot connection is beyond me. Most do these days, and its not exactly cutting edge technology. As for the sound system, I also opted for the base, which is piss poor. You have to turn the sound up really high to actually hear it, and there is no bass to speak of. I had the base sound system in the Audi and it was amazing. Onto comfort, it did take a while to break in the seats, but they are lovely now. It is hard to find a comfortable position for my arms, especially when driving longer distances. The door frame is eventually to high, and the door ledge is always to low. They should do away with the arm rest, its tiny, and is just an irritant. I always put it up and don't think I have ever bothered to use it since I got the car. The center bin, although large, is not easy to access, its so deep things get jumbled around. There is no space to put glasses, cell phones and cups in the center console. Space really is a premium up front. Now the first world gripes are out the way, the car is fantastic off the line. No real lag, and you pop it into sport mode if you need a quick entrance into traffic on the freeway, and it just goes like the clap. Worth every penny, and infotainment let down at that point. I have used it for some winter driving, and its 4x4 system is great. I couldn't have felt safer in this car. It just reads every inch of the road. No joke, its constantly adjusting to the conditions, and I was able to blaze past people doing 15 mph when the snow hit. Yes the ride is a little stiff, and you feel every bump, but I think that puts me more onto the road. A great feeling. It is well insulated and easy to reach the important buttons, climate and radio. Now, for reliability, It has been in a few times, but that was down to me thinking it was broken, rather than it actually was. Some concerning issues that Land Rover should fix is the hill roll. Most if not all cars stop the car rolling back on a steep incline. At a stop light or whatever. Not the Range, it slowly releases every 5 seconds. I took it in, and I was told that is how the car works, but ever since it has gone in, it doesn't release on an incline. Very strange. The other issue is with the cruise control. While you can set it, it is slow to adjust and you can get stuck trying to slow down. Best thing to do is to cancel the program and reset it at a slower speed. It is dangerous in its current set up. When going down a hill, on a normal highway I have noticed that the truck speeds up and never holds at a constant. The Audi never did that, and always held the car at the chosen speed. Again, I was told that it is like that and now it seems to have gone away when they had their top tech take a look. Since I have not had a full service, it would be unfair to talk about the price, or issues. I would note that for a car this price, there are a few things lacking. And some areas of real improvement. I would consider a new one in 2 years but I some serious improvements would have to be made for that to happen, from sales to service"/>
        <s v=" What a nightmare so far owning my 2013 Land Rover Range Rover Evoque!I am just shy of 2 months owning the vehicle for 3 years and oh my what a terrible experience I have had with the car. The car is also nearing 40,000 miles. So far what has gone wrong with the car: @ 07000 miles the radiator started leaking coolant@ 11000 miles both front wheel arch molding popped out needed to be replaced. @ 12010 miles Engine check light on, sensor replaced@ 12005 miles Engine check light on again (yes the very next day) said the crankshaft/piston was not working properly, had to get it replaced.@ 13000 miles tail lights started to fog up, both tail lights replaced@ 18000 miles head light not working, replaced headlight@ 21000 miles same head light not working again!@ 25000 miles power lift gate stopped working, reprogrammed. @ 28000 miles engine check light on, turbo failed, brand new turbo was replaced. @ 30000 miles rear wheel arch molding came loose again replaced new@ 33000 miles car says coolant level low, topped of coolant@ 35000 miles car says coolant level low again! This time replaced brand new radiator@ 38000 miles car says coolant level low, topped of coolant@ 38500 miles car says coolant level low, topped of coolant@ 39500 miles car says coolant level low, dealer saying was leaking coolant! replaced piping / seals@ 39505 miles (yes the very next day) airbag light came on!@ 39700 miles (today) the infotainment console is not turning on! I'm sure I'm missing out on a whole lot more times I had to visit the dealership! but on paper that's 17 times to the dealership for faults and repair! if you average it out that means a trip to land rover dealership every other month! talk about reliability! after the warranty expires I must sell the vehicle because of all these problems! A very bad bad experience on my first new car! At least the dealership didn't have a bad attitude with whole situation! or else I will be very angry!"/>
        <s v=" Have had very few problems with this SUV. Excellent towing ability"/>
        <s v=" Purchased a 2016 LR4 Landmark Edition - great package ! Equivalent to the HSE LUX but a big savings. My wife's car and see loves the space, visibility, and safety. Not as peppy as the old 8-cyl LR4 but will do. Could use a little more leg room and rear seats don't recline. Compared with previous model of Audi Q7, BMW X5, Mercedes, and even 2015 Range Rover Sport and she liked this better."/>
        <s v=" Dealerships has had it for the last month and a half trying to fix multiple problems. In the last 4 months it hasn't started about 40% of the time I've had it in my possession. The last two times I have picked it up from the dealership after they have stated they fixed the problems, I've had problems with in one day. Customer Service at Land Rover North America is horrible and won't return phone calls. They also don't provide a rent car when they keep it for weeks at a time."/>
        <s v=" If you purchase a $54,000 car, you would think it would run. In 10 months, it has stalled at least a dozen times, died and been towed to the dealer twice, locked out of the car with keys in hand in a snow storm, because electronic keys are faulty (twice) try to find the place to insert key - it is covered with plastic and you must rip off molding. I have owned numerous cars and have had more problems with the 2005 LR3 then all combined. When we bought it, we loved it for 1 month, then reality struck and the car is unsafe to drive by anyone and after all these headaches the dealer offered me $25,000 as a trade in on My $50,000, 10 month old LR3 Stay Away at all cost! "/>
        <s v=" Authentic SUV impervious to road and weather conditions providing secure, comfortable ride for both driver and payload of either 6 additional passengers with seats up or spacious cargo with seats down. The 2016 is our 5th successive LR purchase/lease in USA following my wife's early childhood addiction to the LR Defender acquired while traveling through Asia."/>
        <s v=" This car is one to avoid. New or used avoid buying this one. I know it looks great but don't be fooled. It will not last. In 23 months of ownership the car was in the shop 10 times for repairs. The last repair was replacing the fuel pump and the dealership telling us there were no parts available. Our car sat for almost a week before they could locate the parts. Not only that the dealership advised us is was okay to keep driving it with the check engine light illuminated....can I say daah! Believe us do not buy this car."/>
        <s v=" Nothing. Solid and stable with very little repairs. Mostly maintenance."/>
        <s v=" Transmission failure, suspension failure, rear differential replaced, water in front head lamp, water leaking into cabin from sunroof, water collecting in floor boards, e-brake failure, right rear break 'shattered', leaking oil from oil filter connection, recalled gas tank, faulty coolant indicator. That's 12 issues in a little over a year of ownership, and there are other smaller issues as well. If my LR3 qualified for the Lemon Law (under 15k in mileage) I'd return it. Given previous issues with the Discovery I would not spend money on a Land Rover again. The quality is just not there. At this moment it's being fixed again, then it will be traded in, not for another LR."/>
        <s v=" Absolutely do not consider purchasing this vehicle. I purchased in DEC 2015 with app. 35k miles. I was unaware several repairs had already been made. The vehicle required major engine work in JUN 2015. The vehicle completed stalled while parked and I was stranded for 3 days our of state. It then stalled with zero electric while I was driving less than a couple of weeks later and after over a week and a half is still in repair at dealer."/>
        <s v=" Traded in my BMW X5 (8 Cyl) ...and totally regret it. I paid $85,000.00 for my Range Rover, I had extras installed in addition to fully loaded. I have had my vehicle for 2 months and I am already having problems with it. I do not recommend this vehicle, unless your not looking for reliability. I am very disappointed. "/>
        <s v=" I bought what I expected to be a quality car, it is not! Wonder why the company has changed ownership 3 times??? They can't fix their cars, and won't hire good mechanics, or service people. The car started to have electrical problems, blackouts, being stranded, suspension, and under warranty were supposedly fixed, but thye continued! and I've been stuck with innumerable bills.Dealer says things happen... Their service department is horrible, and the interior quality competes with kia, maybe! VERY EXPENSIVE to maintain, and getting parts is a pain."/>
        <s v=" Not long after we got our LR2, we took a long road trip from Missouri to Nova Scotia(Canada). No problems to report here and that was about 3k miles of road. Our second road trip took us from Missouri to the west coast Seattle, Washington area and up to Vancouver, BC, Alberta, Saskatchewan, Manitoba, Canada. Coming back to the US through North Dakota and back to Missouri - the trip took 5600 miles! No problems to report whatsoever. This SUV can accelerate when needed even with full-cargo in the back and four occupants; eg, coming out from a Rest Area and into traffic. The braking is excellent. I really enjoy this car's performance; when it's 100F outside and you have the AC on at full blast, I don't see/feel any noticeable engine performance degradation or lag...the car just go. Reliable SUV from personal experience."/>
        <s v=" At 7000 miles, major control module failed. TATA\Land Rover refused to pay for loaner vehicle and can't figure out what is wrong with the truck. I've owned over 15 Land Rovers. This is my last. Indian ownership has not improved Land Rover's poor reputation for reliability. "/>
        <s v=" I will never buy another Land Rover product again. At 57,000 miles I had to have the engine replaced (past warranty but got it &quot;comped&quot; by the dealership, thankfully!). Now at 58,000 miles I have an O2 sensor that is out and an ABS problem AGAIN! The ABS problem has been looked at 3 other times. Additionally, it has had new brakes at 40,000 miles that now continually squeak. The fold out seats in the back continually squeak and the gas tank door has broken at least 5 times. Now the CD player is broken and we have had to replace the front left headlight (which seems to be a recurring problem with a lot of the reviews I have read. It will be someone else's problem after this weekend!"/>
        <s v=" The at certain times during the day the sun reflects terribly off of the chrome piece on the center console. This piece should be wood or blamed out."/>
        <s v=" Got this car (a loaner with 700 miles on odometer) a little less than a month and drove under 1000 miles. So far, like the car very much. Got SE model with Climate package, Navigation and 11 speaker upgrade. Got the 19&quot; inch alloy wheel (without extra cost). Things to like - Handling is excellent. All around visibility is very good. Side mirrors are the best I ever had. Seats feel firm and nice. Feels very spacious inside. Overall material quality has the luxury feel. I drive to work 16 miles each way - 8 miles highway and 8 miles local. Getting 30-34 MPG combined without A/C. 27-30 MPG average running a/c. 25-28 MPG with family of 4 and running a/c. So, much better than the 20-26 MPG listed. Engine is very smooth except when accelerating very suddenly. Radio / speakers are fantastic at higher volumes and with HD stations. Things not to like - The rear hatch feels flimsy. The panel below the glass squeaks a bit. No CD player. Radio is just OK at lower volumes. Rides a little truck-like. Other thoughts - Should suggest getting the higher trim level HSE to get many of the fancy features. SE does not get front fog lights. Wish it did."/>
        <s v=" This car overall is great but when i bought a land rover i just expected more. I know it is the lower end of the spectrum but i still expected everything my sister has in her Sonata. First thing no blind spot warning, we were told it was because we got the third row seats and they could not get the wiring in. Got the black package but the material feels cheap and every so often it will pop out of place and i have to push it back in. A lot of squeaking, cant change to preset from the steering wheel."/>
        <s v=" I have had my Discovery since December 2015, and while I absolutely love the look and comfort the acceleration is horrible. I actually thought something was wrong with the vehicle after a few weeks of having it. I wish I had given it a longer test drive before purchasing."/>
        <s v=" It's a great SUV. Perfect size. Handles great and a pure joy to drive . I have owned many SUV in the last 20 years and the Range Rover is far the best !"/>
        <s v=" I've had this vehicle as a lease for 8000 miles now. Everything has been fabulous. Drive is great and very luxurious."/>
        <s v=" 2016 LR is in its last model year (purchased landmark edition). Driven 5K miles so far. No issues. Looked at new Q7 and XC90, and Mercedes GLS. Didn't test drive X5. GLS was too expensive and felt like a boat. XC90 had a noisy engine and road noise and marginal 3rd row seat capacity. Q7 was nice but 3rd row was horrible and almost too much tech and we didn't care for styling. Visibility was good in XC90 and marginal in Q7. So why the LR4? Visibility and ride height are awesome, engine quite and transmission super smooth, acceleration surprisingly adequate, road noise and ride comfort superior. Though body roll exists, tires feel planted. 3rd row has great leg room and seat height comfort. 2nd row, though not adjustable, 3 adults can sit shoulder to shoulder and comfortable. Navigation input outdated, bit slow, but functions very well overall and I use it quite a bit. Enjoy having easy to use knobs and buttons. Meridian sound good but not superior. Auto high beams work very well. No climate control sync. What are the two most important safety factors based on IIHS website? Weight (5600 lbs) and SUV. This machine hauls the 4 kids, wife and gear in what I like to call &quot;organic luxury&quot;."/>
        <s v=" If top of the line electronic interface and logic controls are important to you, look somewhere else. The car ride and comfort are great. The diesel engine has great torque and passing power making general driving for an SUV of this size enjoyable. The cabin has premium materials and the seats are comfortable. The stock sound system is cheap and only good to listen to the news reports and football games (which is what I need it for). If you are an audiophile you should upgrade to the max. The touch screen is at least 2 generations behind and the interface is clunky and poorly designed. I generally navigate using Google Maps and will continue to do so. Land Rover should promptly update this shameful interface."/>
        <s v=" I babied my Freelander for 55,000 miles. Not a scratch. Never replaced Rotors &amp; replaced pads only once. Loved the handling &amp; snow traction (800 miles from TN to DC &amp; back in 8 inches). No problems until transmission started slipping at 45,000. It was replaced under warranty. Engine made noise when I picked it up at Dealer. Noise continued in cold weather at startup. Dealer said &quot;not to worry&quot;. In August noise started &amp; engine disintegrated"/>
        <s v=" Owned 2013 since new! Have had zero problems. Expensive to own of course its a range, oil $200 brakes rear $600 fronts 1k but if you take care of it you wont want another suv."/>
        <s v=" I have had nothing but problems with the Bluetooth feature in this car! I have had the Evoque to the dealer more than once. I have also changed out my phone thinking it was the phone. The dealership told me they can't find anything wrong yet I have read all over the internet I am not alone. I do a large part of my business on the phone and this is truly unacceptable."/>
        <s v=" Bought this primarily for the usable third row. At the time no other vehicle had one like it. We were moving to an area where a vehicle able to haul 7 adults comfortably in any weather or terrain was useful. Other than that I feel the vehicle was overpriced, definitely unreliable until it had been in the shop for four months fixing everything wrong with it from the factory. Luckily that was under warranty, after warranty is gone you can bet on dropping a couple grand a year easy on maintenance if not more. Break jobs which it needs frequently because the damn thing is so heavy are very expensive if your not mechanically inclined enough to do your self which I am not. Overall it was an overpriced tank I put around my family to keep them safe, it did that but I would never buy another one. There are too many lower priced and more reliable alternatives available today."/>
        <s v=" The rrs diesel so far is very enjoyable to drive. Very comfortable ride and seating is also comfortable. The fuel mileage and range with the diesel is terrific with good acceleration and torque. My biggest complaint with the car is the primitive electronics! For an $ 80,000 care Land Rover should be ashamed of the infotainment system. If you went to a Honda CR-V or Ford Escape for 1/3 of the price you would have much, much better systems.I still love the fuel mileage that the diesel give me. The ride, handling, and comfort are excellent. Cost of service visit is ridiculously high! The nav/entertainment system is inferior to almost any vechicle on the market. I think that it may have been updated for 2017."/>
        <s v=" has tons of problems, everything and anything can break at any given moment."/>
        <s v=" This car is a death trap. It has been in the shop more than in my driveway. Too many electrical issues to speak of. Bluetooth replaced and still works when it wants to. Navigation is by far the worst I have ever seen. Oh yeah and the whole shutting down while you are driving on a major highway and locking up for no reason thing. I took it in for the same issue with wanting to stall since the first week I drive it off the lot. I was given the car back numerous times with the &quot;We couldn't find anything&quot; speel every single time. It has now been put back in the shop after the 5th or 6th time only now it completely shut off while driving. Then there's the random throwing itself into park and shutting down while trying to pull into my driveway as well. I can go on all day with what a piece of garbage this almost $50,000 vehicle is. The customer service is a joke as well. You will bring it in and won't see it sometimes for weeks. They will lie about not having a replacement vehicle for you to drive and whether you have an appointment or not you will spend a minimum of 4 hrs there. However if for some insane reason you do buy this joke of an suv, when you bring it in take a look around and watch how many cars get pulled up to service while you are there. Some with 13 miles on them not 13000 but 13!!! Too many to count came through and when speaking to the valet they said more cars in service than on the lot. So there ya go. I hope whoever is thinking about buying this pos looks at all the horrible reviews and goes to toyota and gets a real suv."/>
        <s v=" Admittedly bought this 2006 RR with 135K miles in mint condition, 2 owners, proper maintenance ONLY because my 17 year old daughter is a car lover like her dad but knew RR's were horrible in quality and reliability and very expensive to work on. So, against my better judgement bought this RR. Within the first 2 weeks one of the front air suspension struts blew out. Cost $800 to repair. Basic oil change was $150. Front brakes due for replacement but British mechanic says CANNOT TURN RR ROTORS SO ONLY NEW ONES AVAILABLE. Got suspicious of this mechanic so took to my regular mechanic who simply put on after market brake pads, but still cost way less (still $250) than the $800 the &quot;British Mechanic&quot; repair shop was trying to soak me for. Rear view camera works about 25% of the time. SUV sits up so high with no running boards or handles on front pillar that very difficult to get in or out for us shorter people and puts heavy wear and tear on sides of both front seats creating upholstry tears and paint wearing off plastic trim parts that are very cheaply made. Even the rubber key was so worn it barely worked=poor design and material usage and they are $400 to buy and have programmed! After 2 weeks and $1000 in repairs with more to come on those expensive air bags suspension ($800 PER wheel!) I decided to sell it. After driving a 2001 Lincoln Navigator which was of average quality, I would choose the Lincoln for less expensive repairs for both labor and parts. I myself bought a 2008 Infiniti QX56 SUV with 119K miles and cannot say enough good things about this SUV in EVERY category. It is a FAR superior SUV to the RR in EVERY way (and all others that I tested/researched). The RR's are currently the &quot;cool SUV&quot; to drive thus my young daughter's lust for it but knew it was going to be a mistake as is the case with most English cars. (owned a 99 Jag XJ8 for 5 years=huge repair bills done all at under 69K miles!) Owned an 86 Bentley Mulsanne for a year just for fun but just after one minor repair it costs $2000, so got that out of my car loving system. English make some beautiful cars but some of the most unreliable and expensive to work on. Got disgusted with American cars as well despite trying to &quot;be American, buy American&quot; but quality still not where it should be at any of the Big 3. Finally broke down and bought a Japanese car, something I swore I'd never do as they have always been so UGLY but many have finally figured out how to actually make a car look nice looking. If you want a really nice HUGE comfortable, powerful, high tech SUV. Def. try the Infiniti QX56 with almost 400 ft lbs of torque it does zero to 60 in 7 seconds, rides like a big Cadillac sedan in the comfort area and lots of room for hauling things when needed. Even my 17 year old daughter loves it, esp. with the technology upgrade package (BOSE, Nav, rear view camera, rear entertainment) and the roar of the factory exhaust is quite nice as well. One of the nicest cars I've ever owned and have had almost 100 cars over the years. Stay away from RR's unless you want to spend a lot of time at the repair shop spending ungodly amounts of repair money. Heck, I don't even like the looks of it! Too top heavy on windows making it look like a &quot;green house on wheels&quot; and interior is WAY to small for serious Costco trips, minimal storage, many cheap parts at dash/console areas as well, esp for the high price that is charged when new. When driving it, it reminded me of driving something out of the 80's. Very outdated. Power is just average, esp. when compared to my former Lincoln Navigator and ESP. the Infiniti. And note** your car insurance will increase significantly compared to other same year or older SUV's like Lincoln Navigator being that RR's are so expensive to repair. I got a $600/yr increase in premiums &quot;just because it was a RR&quot; according to my AAA rep. Sold the RR within 3 weeks just to save my money and sanity! &quot;It pays to be cool&quot; but I ain't no fool! Sold the RR and got her an 2007 Infiniti FX35 which is also far superior to the RR in every way except the view height of sitting high in the RR."/>
        <s v=" So Edmunds was nice enough to send me an email asking for an update on my 16' RRS and I thought, why not? I actually traded the RRS in after 14 months and 17k miles. Overall, I loved the RRS. Incredible performance, handled great, gas milage was 21, seating was great/comfortable, Meridian sound was spectacular and generally speaking, a joy to drive in all types of weather. On longer road trips the RRS was very comfortable. I have a son in college 500 miles away (round trip) who played football, so 10 times (over 2 fall seasons) we did the trip - best ride and the RRS loved to settle in at about 78mph; quiet as a church mouse and stuck to the road like a bad reputation. The only issue I had was squeaky brakes (yes, you read that right); the high pitched everyone looks at you type. After 4 trips to the dealer, they finally got an &quot;upgraded&quot; set of pads (at 14k miles) from the motherland that didn't squeak. This was incredibly frustrating experience as RR knows or knew they had this issue, yet made me go through the steps and time for what should have been resolved the first time. My only other gripes (one which was changed for 17's on) was the small infotainment screen and the lack of storage. I can't believe a vehicle of this size has such limited storage up front and the hatch was rather small (my wife's ML350 has more space in the back). The short version of the review - if you want an SUV that handles like a Porsche 911 (well almost), feels incredibly safe/comfortable, accelerates like a rocket ship yet can go anywhere in any weather - get a RRS. Oh and I traded mine in for a GMC Sierra Ultimate Denali - just needed something more capable at hauling stuff (see storage gripe) around yet was great on road trips."/>
        <s v=" I was looking at waiting for a 2018 Q5 or going back to a BMW X3 (I had had a 2011 and loved it) or an Evoque. I decided the X3 needs a refreshed look. The Evoque appealed to me because I wanted 4x4 to drive on the beach. I was a little skeptical about the mixed reviews I read, but I still wanted it. So I bought a 2016 with 12k on it that had been part of the dealers loaner fleet. I didn't want to pay full price for a new one in case I ended up not liking it. I've had it for three weeks and I am enjoying it. I don't have any kids and it's usually just me in the car. The back seat is tight, so it's not so conducive to car seats. After having the BMW X3 with tech package, I don't know that any car's navigation/entertainment will impress me. The way it operated with the joy stick was seemless and intuitive. The cockpit in the Evoque is uncluttered and easy to figure out. The response on the screen could be a little faster, but I am knit picking. It works fine. The navigation sometimes gets you very close to your destination but not quite there and says &quot;you have arrived, navigation ended&quot;. But again, it's usually close enough to figure it out. I would not buy the car without blind spot detection (drivers assistance package) and any camera/parking sensors available. I had a hard time finding a 2016 preowned with it, but I was determined. Apparently the way it was packaged in that model year, a lot of people didn't get it. The blind spot from the rear pillars is significant so you need it. I didn't get the pano roof just because I was tired of looking and this car had everything else I wanted. I don't really miss it. I think passengers enjoy it more as it makes the back feel less clousterphobic. Pano roof was optional on the SE Premium for the 2016 model. It comes standard on the 2017 SE Premium. I did not like the standard wheel, I got the 19&quot; split spoke. I got white with the lunar/ivory two tone seat and I love it. I had thought I wanted almond interior, but I love this. Gas mileage is poor. The gauge tells me i am getting 15-16 miles a gallon. Seats are super comfortable. Remote start from your iPhone is a cool feature. Takes a little more time than from a key fob, but it's fine. There is not a ton of room in the hatchback. They purposely have a bump out in the interior lining of the hatch to accommodate golf clubs. If you carry two sets of clubs, you may have to put part of the back seat down. The engine does shift a little differently than I was used to but it's not bothersome. The &quot;waistline&quot; on the car is high which is another reason cameras come in handy. I'm enjoying the car. I like that it's unique looking. Everything is starting to look the same. I test drove Mercedes GLC, Acura RDX, Lincoln MKC, Audi Q5. I did love the Q5, it was very fun to drive; but I wanted to get the Evoque out of my system."/>
        <s v=" No Light Space. .disappointing features"/>
        <s v=" I have owned this car and put about 16,000 miles on it in that time. I fell in love with the way the car looks, its road presence and general cache. That is where the love affair ends. Actual gas mileage is abysmal, about 15mpg mixed driving. An NA V6 would get better mileage on a car of this size. The engine does have good torque and get up when the transmission is not getting in its own way so that you can merge or fight to the death on the 405 in intermittent traffic. The interior is very clean and no fuss, which I like, but it is a bit annoying. Since most things are digital, you have to pull your eyes off of the road to get anything done on the screen. I realize this is a trend going forward, but it is making people worse drivers, including myself in this confounded thing. The interior quality is appalling for a car of this price. Its on the level of older Korean cars, no joke. EVERYTHING squeaks, rattles or bangs. The center console creaks every time I accelerate, the rear bench rattles and squeaks on everything but the absolute smoothest road and the tailgate creaks over every speed bump or small rock. It is by far the best looking small SUV on the road, but after that, this package falls apart."/>
        <s v=" I've owned three range rovers, why I'll never know, worst car on the road-fuel tank dropped out- electrical system bad, steering wheel was stuck in down position(like driving a go cart), car had to be towed 3 or 4 times-don't buy a range rover-they're crap"/>
        <s v=" Great SUV for that people looking for good performance and luxury in a small compact SUV. It have power under the hood with the turbo charger!!"/>
        <s v=" Our Velar came with paint distortions which took the dealership 3 visits to finally get resolved. We were promised that the car had voice activated navigation however very soon after taking delivery it did not have voice activated navigation. The car is equipped but Land Rover has not provided the software to make it work. You have to type on a screen in order to hopefully find the address you're looking for. Finally after two months a new software release was installed which provided &quot;Go Home&quot;, &quot;Cancel&quot;, &quot;Navigate to previous destination&quot;, that's it. The car is beautiful, it's strong, and with the 380hp engine it really moves. We are hoping to get voice activated navigation, we use that a lot. Overall the dealership was a total disappointment, hopefully other dealerships in the nation will be better for this high end car!!"/>
        <s v=" I custom ordered a 2018 Range Rover Sport Supercharged Dynamic V8 in February 2018 and took delivery in late May of 2018. The vehicle looks awesome both inside and out. I test drove the V6 which was pretty unimpressive so I got the V8. Tons of power, fast and the exhaust sounds great. Now for the negatives. Nothing but problems with the electronics and infotainment system. Back-up camera did not work consistently. Visibility when backing up is limited using the mirrors so the camera is pretty much a necessity. It‚Äôs very nerve racking backing this thing up when the rear camera doesn‚Äôt work. One night the vehicle just would not start for about 20 minutes. A couple of times the Air Conditioner randomly decided to turn itself off. 3G WiFi frequently doesn‚Äôt turn on after starting the vehicle. I complained to the dealer and they had me bring it in for repair. They did a software update to the system to address the problems. After the update the back-up camera works most of the time - but still occasionally won‚Äôt turn on when I put the vehicle in reverse. After the update some new problems appeared that were not present prior to the update. The interior ambient lighting resets to the highest setting after the ignition is turned off - and sometimes the vehicle will randomly change my color selection to the white light setting. Radio presets on the lower touchscreen also developed a problem where they would appear for about a second and then disappear before I can use them. Other one off random glitches occur every couple of days. I contacted the dealer regarding the new problems and I was told there is currently no fix for them. Some sort of corrupt software problem that they are trying to sort out. The dealer put me on a list with other people having problems and will call when a new software update is available. Everyday is a new adventure in problems and glitches with the electronics. Do a quick search on the internet for 2018 Range Rover Sport Problems and it won‚Äôt take you long to see what I am talking about. It‚Äôs unbelievable that any brand new car could be sold with so many defects, let alone one in this price range. If I knew then what I know now, I would have bought another Mercedes or BMW. So bottom line, if you really want the vehicle doe to it‚Äôs awesome looks and performance, just be prepared to live with some glitchy electronics problems that Land Rover doesn‚Äôt know how to fix."/>
        <s v=" This is an amazing vehicle with amazing features! Fun to drive and completely reliable!"/>
        <s v=" This is the most luxurious and safe ride.Still love this car!!!"/>
        <s v=" I like cars. I've owned some nice ones. I'm particularly fond of Rover since my grandfather owned the British Leland franchise in Victoria, Australia. But I've completely divorced myself of Land Rover after two very unfortunate experiences with an LR4 and a Range Rover Sport V8 Supercharged Dynamic. Here's my summary of main issues with the RRS; I Won't even start with my LR4 needing a new fuel injection system and transmission at 54K miles: The RRS is FAST!!! Like scary fast. And I don't mean that in a good way because the car is scary to drive fast. Edmunds track tested my vehicle at 4.2 seconds 0-60. But what good is a car that can't break quickly, feels like it's ripping itself apart, and can't handle around mild corners while accelerating or going fast. When accelerating in mine, it felt amazing, but I never felt confident that I could turn, swerve or break quickly if needed. So anxiety ensued with most of my opportunities to accelerate during daily driving. Second, the car's build quality is horrible for the price point. My vehicle rattled at the glove box, at the center console, in the driver and passenger seats, at the A pillar of the driver door, in the ceiling somewhere, and worst of all it rattled badly if I turned up the premium stereo. If you like luxury, you'll love how the RRS looks. But take it for a 10 minute drive and you'll be bothered that your nephews Toyota Carolla is quieter and doesn't rattle. Third issues was the breaks squeaked the day I bought the car and through a set of break pads (my wife's LR4 did the same through 3 sets of pads). Near $100K for a vehicle that sounds embarrassing pulling up at a stoplight. Not cool with me. Fourth and maybe most important, the myriad of issues I had with the car were well overshadowed by the HORRIBLE service experience at Land Rover Seattle. I could call about issues and they'd sometimes never follow up. I would complain about issues at multiple meetings and be promised follow up only to have nobody contact me. To be fair, the staff was pleasant. But when I purchase a $70K and a $95K+ vehicle from the same dealership I expect exceptional loyalty and customer service in return and that most certainly did not happen. In the end, I sold both my Rovers in the same month and took a massive loss on the RRS. Then I bought a Model S Tesla. And that car... well let's just say every issue I've pointed out is no longer and issue and I'll never own another vehicle but a Tesla."/>
        <s v=" My wife and I bought our LR4 used with 44k miles on it. We have had it right at a month and it has been in the shop for three of those weeks with various issues. Brakes (we read the reviews and know that they are an issue already) oil dripping from under the engine, and the air suspension gave out on us on a road trip. When we took it to the our local dealership LR Austin, they told us that the brakes were after market that there was nothing they could do. We got them looked at elsewhere and they were in fact OEM and the exact ones the dealer installs. They told us the oil leak could not be found (even when there are drops of oil in out garage) and the suspension went out, can find prob?Junk"/>
        <s v=" Owned the car for a year, or tried to I should say. At 60K had head gasket issue, that the range rover only recommends to change the whole engine... 10K swap. This car is 80K new, it should not have these problems for amount of money you pay. Comfort and looks are great but re ability is awful. Stay away if you can as it is a money pit. They need to step their game up if they plan on competing."/>
        <s v=" Initial quality was terrible.. just terrible. Do not believe dealer did anything to prep or check vehicle before handing if off to us. List of issues so far, after 200 miles: 1. Found unexplained loose clamp in engine bay 2. Wire hanging loose below undercarriage. 3. Rear cargo battery compartment cover totally broken. Nothing holding it closed. Major safety issue in my opinion. 4. Check engine light coming on for no reason. 5. DEF fluid low warning, should have been full. 6. Air conditioner only works on passenger side. 6. Infotainment system / Navigation was totally totally useless on first trip. Since cleared up but don't trust it. 7. Car shuts off when shifted to Park whether you want it to or not. 8. Impossible to check DEF, Engine Oil, or brake fluid levels in engine bay. 9. Panels in rear cargo area are very cheaply made. The Land Rover Discovery is currently at the dealer being worked on. Just very disappointed in the car. Will not buy Land Rover again."/>
        <s v=" After ordering my Autobiography, I waited a long 5 months (ridiculous) until collection day. After having finally received the vehicle, I can say I am truly impressed with the quality, ride, performance and design. Literally my only two minor complaints are that the rear seats are rock hard and after doing a six hour road trip, my back hurt compliments of the front seat. I never had that problem on my 2008 BMW X5. Perhaps the seats will break in over time. The second complaint was that I had to pay $650 to get a black Morzine fabric headliner. You get the same headliner in beige for free. After paying $108,000 for this vehicle, the headliner should have been Alcantara at the very least and preferably leather as on the big Range Rover Autobiography. That kind of short sighted decision by Land Rover to save a few bucks makes you feel a little cheated. You might want to reconsider that one Land Rover. But in the end, I love everything else about this vehicle and it is truly the best vehicle I've ever owned. It looks fast standing still and people are awed at the perceived and real high-end quality that this vehicle exudes. I never thought I would love the Driving Experience of another vehicle more than my BMW X5. The Range Rover Sport is that vehicle for me. I was a little concerned about what I've heard about supposed reliability issues but I sprung for 3 extra years of the Land Rover extended warranty, and I felt that warranty was a good value. So I feel confident that my experience with this Range Rover Sport will be a good one over the next seven years. I highly recommend this car."/>
        <s v=" This car is the worst car I have ever had. The gas mileage is not even close to as advertised. I am constantly fueling this car up and when I asked the dealer to help me he said there was nothing they could do that the car just gets bad mileage. I am sure your gas mileage statistics must be fraudulent. Worse off, the electrical system is also very poor and they are frequent battery drains which caused me to have to get my car jumpstarted. I cannot believe I still have a year left on this lease as this is the worst piece of crap and completely unreliable. I would never get a Land Rover again. Buyers beware."/>
        <s v=" Constant Radiator Issues, hoses, heater core, bloeck leaking into coolant"/>
        <s v=" I bought this truck with great expectations based on the reputation of Land Rover. I loved the style and luxury/utility aspect as well as winter driving. Only 2 years old and the radiator needed to be replaced then the manifold gasket, then the head gasket now the engine. 78,000 and the engine needs replacement. I have babied this thing spending thousands per year on maintenance and repair. This is a horrible vehicle to own and should fall under the lemon law. Don't be a sucker for a marketing strategy. "/>
        <s v=" The awesome wheels have a knack for easily meeting those pesky curbs. Get the Wheel Insurance if offered."/>
        <s v=" Well let me start off by saying - I love the RR HSE TD6. Its a great vehicle, like the driving position very much. The interior is sheer class and the ambience in the cabin is first rate. Fuel economy is great given its size and its competition. The Merridien sound system is a must, as is the black pack. I also got the 707 wheels in 22&quot;s and they make the car! JLR have some great new colors - I chose Carpathien Grey and did not look back. Great car! My only wish is that the diesel had a little more HP. 350 would have been ideal."/>
        <s v=" Love the car, everything works great, Im getting 22 mpg combine and 28 MPG on the freeway.After 4,500 miles there is no problem with the car, car drives like new and everything works great. Only complain I will have is the trunk space behind the 3rd row. Engine in very powerful and you can feel the power during acceleration. Overall Im very happy with this purchase and my kids love the 3rd row. Car feels very luxurious inside and navigation and all the technology works well. I testdrove Audi Q7 and it felt like a minivan, very low driving position and very small 3rd row. I testdrove Volvo xc90 and I loved the car but the small 2.0 engine concern me so in the end I choose the Discovery and I feel I make the right decision."/>
        <s v=" Been to the dealer to many times to count. After four months the vehicle check engine light came on; injectors had to be replace and black plastic on top of license plate had to be replace because of squeaky noise. About eight months, engine overheat when setting in traffic, cooling fan had to be replace. Also water got in the driver rear marker light and had to be replace. Ten months or so, check engine light comes on: it comes and go randomly (software had to be updated and problem solve). On the 11th month, rear passenger seats and plastic on A pillar made squeaky noise (parts are being ordered and will be replace in a few weeks). The driver seat is not very comfortable, had to get aftermarket seat cushion. I own this vehicle for about a year now and drove this vehicle in all types of road and weather conditions and there's a great amount of road noise in cabin, huge turbo lag and poor acceleration. A few pros: good exterior design, heated/cooling seats works great and huge panoramic sunroof."/>
        <s v=" Wow! Where do I start. If you buy this expensive &quot;Ford Escape&quot; be prepared for poor reliability. Really, read the reviews! This poor excuse for an expensive SUV is riddled with quality issues.I wish I had driven it more than a couple of miles on my test drive. It rides as an off roader, it is NOT a cruiser. The lane assistdoesn't work half the time and there is no beep if someone is in your blind spot while using your signal...worthless.The hands free rear hatch requires several off balance swings of your foot before it decides to open.The car has a very heavy understeer. The ride quality is the worst excuse for a 50k SUV. The throttle response is pathetic, because of the worst turbo lag I've ever experienced. The transmission shift points are onlyprecise if you floor it, but why would you....after just 150 miles I achieved a whopping 17 mpg! The manufacturer says 24 combined. Why do you think it comes with an 18 gal. tank?. I returned it and traded in for an Audi. Stupid is what stupid does.That cost me thousands!...its that bad."/>
        <s v=" I currently own a fully-loaded 2016 Lr4 &quot;Black Pak,&quot; and could not be happier with the vehicle. I traded in my full size Supercharged v8 for it almost two years ago because that vehicle did not have enough cargo space. The roof slants downward, which limits what can and cannot be placed into the cargo hold, and the back seats do not fold completely flat, which means that anything that has to slide forward must be picked up and pulled to the front area of the vehicle. My Lr4 has fold-flat rear seats that open the cabin area up to a size large enough to accommodate two sleeping adults! The materials are tough and rugged and ready for heavy-duty use. I drive the LR4 for both around-town, as well as off-road, something you have to do at least once with the Lr4. As for issues, I have encountered a roof leak that happens in heavy rains, where the waters drips onto the driver's side floorboards. The dealership is aware of the problem and has a fix for it, but don't even think about trying to do it yourself as it's a major bit of work. The electronics are also a bit sluggish, and the sound system is good, but not great."/>
        <s v=" Please read this. You don't deserve to endure what I've endured over 1.5 years. I've had the entire fuel assembly replaced; the entire air compressor suspension replaced; the air bag assembly replaced; the radio (twice) and the inside of the rear tires are bald while the outside are in fine shape, due to a major suspension design flaw. It now lives in the garage until my lease is up (I rent cars to travel for my job.)"/>
        <s v=" I bought my 2015 RRS Supercharged after having so many issues with my 03' Range Rover. I was a little hesitant buying another RR after my nightmare 03' I had for so long. I bought the warranty (well worth it) to help out if anything went wrong. This SUV is an absolute beast! As you can see, I have the 5.0 Supercharged V8. The acceleration puts a smile on my face every time is step on the gas pedal. I sometimes have my son's friends in the car and they beg me to step on it for the feeling you get in your stomach. It's absolutely crazy! The seats are very comfortable and the heated/cooled seats are amazing. My two main complaints with this car is the navigation system and the brake dive. Navigation has almost got me fired from my job on multiple occasions (I'm a sales executive for Hilton and work all over Los Angeles and San Diego). It constantly is leading me to dead ends and the wrong locations. The brake dive can just be horrible too. The car lurches, almost unsafely, forward when you slam the brake pedal down. I thought I was going to flip at one point. Those are my only two complaints about my car. I cannot complain about gas mileage as it's a supercharged 5.0 litre V8, and I have a lead foot, haha. I get compliments on it everywhere I go and it's truly cool to have that when you're just casually just filling up on gas. I love my car and do not regret buying it."/>
        <s v=" this car has been a disaster from day 1. new, it began with water leaks, and electrical malfunctions. LR once offered to take it back, and i was foolish not to take them up on it. problems continued with electrical malfunctions, rear wiper failures x2, jack failure, window insulation failure, and the big one ABS modulator failure, an approx. $3000 repair. oh and also ignition key breakage in the lock. (never happened before). this truck still has less than 70k miles. Despite appeals to LR they will not stand behind their product. (there was an ABS modulator recall for some models)best advice, stay away!"/>
        <s v=" I have an 08 RRS with 3000 miles. It has a leaking sunroof that the dealer has tried to fix 4 times. They did not take it back the 5th time saying Land Rover said it was normal to have some water enter the suv. I spoke with Land Rover and they looked into it but have now closed my case saying &quot;normal&quot;. This is not normal by any standards. Land Rover needs to build a better car! I only bought it because I loved the look of it. I am filing for help under the TX Lemon Law in hopes that they buy back the car so I can get into another car, not a land rover!!"/>
        <s v=" I purchased a brand new vehicle from this dealership, and unbeknownst to me, the vehicle has a faulty, defective and unsafe transmission. The vehicle is a Range Rover, Evoque. The dealership replaced the transmission with less than 10,000 miles on the vehicle. I wish this was where the story ends. The problem was not resolved. The same issues of jerking into gear persisted. This is scary!! After the vehicle was returned to me on a couple of occasions, the problem was even worse!! While under warranty, this dealership told me there was nothing else they could do to repair the vehicle, knowing the problem was unresolved. I was given no recourse on what could be done to rectify the problem. Unbelievable!Update: 05/27/18I reached out to the CEO, Ralf Speth, no response from him. As early as March, 2018, this manufacturer had a rating of ‚ÄòNo Rating‚Äô by the Better Business Bureau. This business is not BBB accredited. As in my case, the company did not respond and my case was closed and noted as such. And at that time in March, it was posted that the business was in the process of responding to previously closed cases. Their rating was changed to ‚ÄòB-‚Äò, they were unable to resolve issues and did not respond in others. In my opinion, do not be misled by the shiny object and purported reputation. In my experience, this is a very unethical company. Yes, things may go wrong with a vehicle. But be advised, you may not receive the expected treatment that is comparable to the situation with this company. I have a useless vehicle and the only way to get only part of my money back is to sign a falsely stated proposed settlement that was offered. If you would like to follow this true story, you can check out my blog at: https://myvehicleexperience.com. I recently discovered that this company sold over 22,000 vehicles with a defective transmission. It is outlined in the aforementioned blog. However, they do not participate in the Consumer Report Annual Customer Satisfaction Survey. I will cover their response as to why they do not participate in a later blog post.A car purchase is one of the primary purchases one will make in this lifetime. Please, please do your research. Days later, I contacted the dealership to ask what could be done, since the problem still existed and the vehicle is under warranty. With my persistence, I was told that I need to contact the corporate office. Even though later I learned that this is not their normal protocol. Normally when they cannot resolve an issue, the dealership will contact the corporate office for guidance. That did not happen in my case.Long story short, the corporate office has offered nothing but a proposed agreement that does not address the issues they promised to address. So I am still in possession of a defective vehicle which is still under warranty.I would not recommend purchasing a vehicle from this dealership or company. I would have never in a million years expected this type of situation, dealing with a luxury car dealership or company. It‚Äôs not only that the vehicle is defective, it‚Äôs the process that is being used to resolve this issue. This nightmare could happen to you. Don‚Äôt take any chances. Use your power of choice and do your research to support your choice. A vehicle is one of the largest purchases one makes, and you do not want to have it coupled with such an unpleasant experience."/>
        <s v=" Love the purchase of my 2016 Land Rover Discovery Sport. Comfortable ride, great steering. I think Land Rover should provided upgraded headlights on the SE as standard equipment. Most brands do. Shifting is a little strange but I‚Äôm happy with vehicle."/>
        <s v=" At 42 thousand miles my engine needed to be replaced. 2 thousand miles after the warrenty was ended. I looked on line and found this to be a cronic problem. Several webite dedicated to Freelander that were lemons sonme had replaced the engine 2 or three times. All my service was done at the dealership. After the engine was replaced the car overheated again. The dealership said the headbolts needed to tightened (can't belive they had the nerve to tell me that)...I am scared to drive this car.. Do some research .. dont buy one"/>
        <s v=" This is my 5th Land Rover and by far the best. I still have relatively low milage (under 30,000 miles) but the SUV is solid. Great interior space. Great visibility. Smooth ride. Classic and unique styling! Land Rover has come a long way in design, comfort, and technology. It is what it is (not meant to compete with BMW or Porsche in speed) but a fine vehicle for the performance purpose."/>
        <s v=" Wow, What a huge mistake this Small SUV is. All I can say is thank god We purchased an extended warranty. We paid $14,000 for this car and have had close to $20,000 in repairs in 2 years! We blew the original motor at 80,000 km and that was replaced. Within 10,000 km that replacement motor blew. Covered under land rover warranty. Not really sure that a &quot;new&quot; motor was ever put in. what a pile of garbage."/>
        <s v=" My problem with land rover started from the beginning. This is my first land rover discovery and I loved the look and ride. However, poor knowledge of salesman, poor service department support and poor management of the local dealership as well as corporate office is the worst I have experienced in luxury brands. As much as the car cost, you expect the best customer service from luxury brands which I have experienced with other luxury brands. However, Land Rover‚Äôs very slow responses from locan and corporate headquarters to their inability to address the problem quickly is making me very frustrated. It has been four months since I bought the car and I still have not able to use the activity key. They are still telling me it is a software issue that has to be addressed from the corporate. My problem is that why did you sell the car and made it sounds like that you only have to set it up to work. Back and forth between the dealership and the lack of knowledge of what is going on is absurd with the company of this size. I am still waiting and no apologies and they are just asking me to wait. What about the unreliability of their phone app. You will be lucky to have their app working once in may be 50 attempts. You constantly gets poor connectivity alert to just not working app. They still have not addressed the issue. I believe this is a false advertisement in their part that they are selling cars that they are advertising as if the activity key of land rover is working but in reality it is not. How long does it take to fix this kind of an issue? How about their service department? It might have been my local dealership but the difficulty of getting in touch with the service managers to lack of reponse from the general manger when you contact them just amazes me. this will be my last Land Rover. I wanted to experience Land Rover and I do like their car but bad customer service is big part of purchasing a car for me, and it is not worthy it in the future."/>
        <s v=" Car was bought used w/24,000 miles on it. I had the car for three days when the transmission dropped. When I finally got the car back, one of the rear windows wouldn't go up. Driving 3 hrs to the nearest dealership in Grand Rapids, MI, the engine seized. The dealership told me they had to call the factory in Europe to confirm that a head gasket had gone. In the last couple years, I've had the sunroof fixed 3 times, window motors replaced, speakers replaced &amp; the air conditioner has NEVER worked. Now, at 60,000 miles, BOTH head gaskets have gone. The car I bought for reliability turned out to tbe the COMPLETE OPPOSITE. I would love to join a class action lawsuit against Land Rover...."/>
        <s v=" From my experience and from what I've read in reviews it is best purchased used with records from a private party or as a certified pre-owned from a dealership. This car gets a lot of attention and rightly so as it looks as amazing inside as it does on the outside. The car has predictably good road manners in all conditions even in snow. The Range Rover Evoque is a comfortable, reliable, well appointed road machine that offers a fun driving experience. Mine has had no issues to date. Two thumbs up!"/>
        <s v=" I have had my Discovery for 4 months now and have driven it for exactly 4200 miles. I had this car special ordered and had to wait 4 months for it to be delivered. This is not a car that I just picked up off the dealer's lot. I tried to leave a similar post on Land Rover's own website, however they blocked my review twice. So here I'm. The support from Land Rover or the dealership is non existent. They love you up the point that you are purchasing the car. As soon as you pay for it, good luck getting any kind of support from them. The car now has been sitting at the dealership for the past 10 days, due to TouchPro (infotainment center) issues. Nothing works. From slow boot ups (up to two minutes), to entire system locking up, to USB ports not connecting or rejection an iPhone after 30 seconds. Bluetooth music streaming has poor quality and has connectivity issues. Cameras continue to lock up and not available. The front parking sensors work only when you put on reverse, otherwise they don't work (unless you manually activate them for 2 or 3 mins). Navigation locks up. You cannot receive your listen to your text messages on infotainment system. The Bluetooth cannot support it. I can write a whole book about it. On the 7th day of the ownership a screw fell of the driver's side door. This is the screw that holds the door latch in place. It turned out that the other 3 doors had the same issue. The AEB (autonomous emergency breaking) does not work. I ended up setting up a soft dummy (that did not damage the car) and drove over it at about 10 miles per hour (the system should be active a 3 miles per hour an up). The system never kicked in. The dealer is telling me to continue driving and are telling me that they don't have a way to physically test the system. The only way to remotely start the car is to use the Land Rover app. Good luck getting the app to work. 9 out of 10 tries to get an error message about network congestion or poor cell coverage. The steering is very lose. You need a constantly correct the path even on straight high way stretches. Overall very disappointing ownership experience and would definitely consider off loading the car once it is financially feasible."/>
        <s v=" I was so excited to own a Land Rover. The excitement did not last very long. I only owned this vehicle for 2 years and it broke down every few months. It is also extremely uncomfortable, too tiny. "/>
        <s v=" Solid, secure, cocoon environment for driver, passengers/family members. Great dependability albeit pricey to repair (annually or for brakes when needed) and you'll stop for gas more frequently. Goes over rough patches, through water, and across uncharted terrains with confidence. A stately, impressive machine."/>
        <s v=" This is my third Land Rover purchase. I traded in my LR3 and kept my LR4 and added this Discovery LUX. Since I wanted all the newest features I went for the LUX model and I am not disappointed. The new technology is excellent. The safety and parking features are a huge plus. The dealership pulled out all the stops when we got it home and found the pump for the windshield washer jets was not working. They drove us a loaner, picked this one up and drove it back to the dealership and fixed it, then brought it back the same day. My only complaint is the activity key. It is not working so the dealer has ordered us a new one and we will try that. I have to admit that having the back hatch open and close by waving my foot under it is a huge plus when my hands are full. And being able to see the car and all it's surroundings on my screen while manuvering the vehicle is a plus. But the best by far is the smart cruise control. No more braking and restarting the cruise when I come up on a vehicle but can't pass yet. The car slows down until I am far enough away and then it speeds right back up. The changeable ambient lighting in the car is fun too!"/>
        <s v=" Love everything about this SUV. It‚Äôs ultra modern dash was a huge selling point. I got the R Dyanamic with the digital display. If I had to find something that I didn‚Äôt like it would be the gas tank at 16 gallons is too small."/>
        <s v=" This is by far the worst vehicle I ever owned. Landrover makes it next to impossible to have other shops do work on the vehicle. The price of their timing belt replacement on the freelander is $2000, this is insane. Four people in my family have owned landrover's and realized it was a terrible vehicle and some have gotten rid of them and other's are trying to get rid of them. Take my advice, and never, never buy landrover products. I don't know how their still in business "/>
        <s v=" Looks great runs well so far a real head turner lots of compliments Land Rover is going in great direction but this is more Car and Truck cant wait till the Range Rover looks this great"/>
        <s v=" Bought it used I am second owner at 75K miles the brakes are hard until warmed up. The Header gasket is gone. The worst thing is the car has a bad engine rap, diagnosed as a lifters issue. The dealer and HQ LR NA in NJ will not back it up. Imagine a luxury car whose engine is failing at 80K! Absurd. What we have here is a well wrapped interior and exterior with a piece of garbage BUICK engine."/>
        <s v=" LR had a poorly build entry level SUV. Hard to attract current owners to move up to high end models. It eats up brake quickly. Cost almost $600 to change brake pads and rotars every 10K miles. V6 engine is weak and doesn't have any pick up power. Coolant leak even after the dealership fixed twice. Extremely high maintenance cost for a SUV/car that costs only mid $20K. When we purchased the Freelander, dealer was rude since it was the cheapest model out of all the LR models. The value depreciates quickly. After having it for 4 years, I finally sold it. "/>
        <s v=" This is an execellent SUV, but you have to know what you are buying. This is not a large car, and it has quirks like all Landrover Vehicles I have had before. The most glaring positives are a very refined interior finish and quality. Very nice use of leather and other materials. On the outside styling is better than any other SUV on the road. The negatives are that the new flashy plastic panels used on the exterior are prone to scratching very easily and they should really be tougher. Even the car wash scratches them without the use of brushes. The tires are prone to quick replacement but have Porche type grip so no complaining here. Braking is excellent, better than any Range Rover before as well as gas mileage. Car, feels like it is supercharged. There is a need for improvement, the leather does not look like it will hold up like previous Range Rovers, and the car needs a bigger cargo area. Options add up quick and this SUV should come in under 49k with options in the next generation, as without doing so really makes the value proposition hard to support. Note the car should be broken so that it is reliable. You can't drive very agressive for the first 1500 miles. The brakes and engine will not then be smooth."/>
        <s v=" It hasn‚Äôt been perfect. I have a few electronic gremlins that have popped up‚Äîthe rear mirror dip feature and the SIM card have each needed service‚Äîbut otherwise, it‚Äôs is a fabulous car. Beautiful but not flashy, it is really an ideal vehicle."/>
        <s v=" Terrible electrical and water leaks from inception. Poor construction and quality. Poor gas mileage. Failure of abs module which lr will not make good on. No redeeming features"/>
        <s v=" I'm on my second Range Rover. My family has 4 of them also and we're all moving away from Land Rover. Don't let the extended warrany fool you. You will spend 4 times the vehicle price to maintain the vehicle! Don't ever buy a used Land Rover! So many problems and not worth the headaches. Land Rovers are kind of like horses, the best two days you have them are the day you buy them and the day you sell them. Get Ready for $1000 brake jobs every 8,000 miles. Make sure you like the dealerships loaner car before you buy because thats what you will be driving most of the time. Everyone of our landrovers has had MAJOR problems. Please don't make this mistake. "/>
        <s v=" 2107 Discovery is a lemon and worse is the customer service from Alan‚Äôs Rover North America and Warren Henry North Dade!! For the past seven months I have had the truck I had electrical issues with the computer and the infotainment system. After for attempts to repair they couldn‚Äôt fix. I filed for final attempt and it didn‚Äôt work. So I have been fight with Warren Henry Land Rover North Dade and Land Rover North American. They didn‚Äôt want to return my money. I hate the way both the dealer and the manufacturer have handled my case. Sad after 12 years of being a client of Warren Henry and Land Rover they did this to me. I finally settled for 2 of the 7 payments I did and the accessories and settlement. It was the worse experience ever with a dealer and a manufacturer. I do NOT recommend buying from Warren Henry nor a Land Rover!!! They lost me as a client for ever and I will make it my goal to make sure everyone I can tell I will!!"/>
        <s v=" Excellent vehicle! This is the second Sport SC that I‚Äôve owned."/>
        <s v=" One of the most comfortable vehicles ive ever driven. Holds the roads really well and has great traction. Plenty of power even from the naturally aspirated engine. Classic looks and plenty of capability. Only issue we‚Äôve had is a water pump replacement."/>
        <s v=" This is the worst care I have ever had. Land Rover is buying it back as a lemon. The car constantly cuts out while driving, the gas gage constantly tells me I have no gas even when the tank is full and I have taken the key out of the ignition and the car stays on and tells me the key is still in the ignition. I have had nothing but problems, it has been in the shop more than at my home and the guys at Enterprise are my new best friends. I would never, ever buy another Land/Range Rover again, or for that matter even take one if someone gave one to me."/>
        <s v=" So after owning two Acuras, I stepped down apparently into a Range Rover. Problems: Handle broke off when opening hood, plastic. Door handles breaking off, car's suspension deflates in the cold, takes 15 minutes to get it up. A/C didn't work well in summer, screen went out. DVD player doesn't work now, CD player doesn't work, back lights went out and bulbs don't fix it. Back lid won't stay up, pieces break off of this car constantly. Hood thinks it's open when it's not, key fab broke, and door locks don't work right. Sometimes car won't start and give reason why. I've spent about 3,000 on this car in less than 8 months (about 1/3 what I paid for the car in first place. FUN TIMES! "/>
        <s v=" Bought it for off road transportation but I wouldn't trust this thing to get to the grocery store. It leaks, it rattles, it clacks...and the &quot;best&quot; mechanic in town says &quot;Huh...must be a weird engine thing. I dunno what to do.&quot; It's heavy and safe but they they don't build gas stations close enough together to keep it fueled. I think these cars are Britain's revenge on us for making them look bad in WWII. If you have some extra money, save yourself a headache and light it on fire. Don't buy a Land Rover."/>
        <s v=" Should never been invented!!!!!!!!!"/>
        <s v=" First trip to the Asheville from Charlotte and the round trip mpg was exactly 30 mpg! Very comfortable"/>
        <s v=" This car is a joke. The battery died after 1 year as did the brakes ($1100 later) I need new tires at a cost of $1200. For the better part of leasing this car I had trouble starting it. I just returned again from the dealership yesterday and it stalled in the parking lot and now a new problem my driver window is no longer working. I really give up. I am putting a sign on this car to advise all never to own a Land Rover."/>
        <s v=" 10 months owned, only 4500 miles, wife does not feel safe transporting grand children to nursery school, truly hates This vehicle.The ‚Äòremote start‚Äô feature is not on the key, ‚Äòremote start‚Äô Only works by iPhone app, has only a 25 percent reliability, and when it does start it does not turn on the climate control; so the vehicle is hot on warm days but more uncomfortably, it is very cold on cold days. A premium ‚Äòcloth‚Äô seat package would be helpful.The seat belts are difficult to reach between the seat and the door; also they are very difficult to get down to the latch/receptacle between the center console and the seat.There is a bright metal strip along the dashboard that reflects sun into the eyes of the front passenger.The tires need to be refilled every 60 days, the wheels are easily damaged due to a poor choice of tires, those wheels will collect snow/ice and will cause a very unsafe ‚Äòbounce‚Äô at 25 mph as they rotate out of balance.Shopping packages and contents will fall out of the vehicle as the lift gate opens.Front brakes are making a medium-pitched ‚Äòhowl‚Äô sound, or is it from the back brakes?The value of this 2017 Land Rover Evoque has dropped $14,000 after only 4480 miles on the odometer. Have been asking Land Rover for help pleasantly, do not want to be put on a ‚Äúforum‚Äù to evaluate future Land Rover vehicles, would like to receive a proper response from Land Rover ‚Ä¶ WTF !! Where is the customer service?‚ÄúHappy Wife Happy Life‚Äù is not working here.Update: Two visits back to salesperson, three service department visits ( loaner car given), at least 40 Emails and verbal communications with Land Rover Corporate about the continued problems ... Then, the wonderful and persistent ‚Äúcustomer care representative‚Äù from Land Rover corporate‚Äù made good.  A total of 15 months passed ‚Ä¶ received a call from the Land Rover dealership General Manager, had a brief discussion to confirm the dissatisfaction and unresolved problems with the 2017 Evoque vehicle, two weeks later a refund check was issued less a prorated use cost (which was reasonable). The vehicle was turned back to that Dealer and the check was received. The ‚Äúexperience‚Äù has come to an end. ."/>
        <s v=" While driving the vehicle I experienced a loss in engine power and it seemed to be at a very high rpm for a low speed. The vehicle would not go over 30mph and had to be driven to the shop. It was diagnosed as a blown turbo and the turbo had to be replaced. A month later the same problem. Range Rover Paramus states it needs a new engine. Not under warranty at 60,000 miles. Purchased in April. I still owe 25,000.00 and they want 11,000.00 for a new engine. Since the day it was purchased, its been in my possession for about 2 months(out 0f 7). I still dont have the car. The dealership is not assuming responsibility.Have had to contact the attorney general, BBB, and 7 On Your Side"/>
        <s v=" There was a problem in my rrs brake and we reported on the 2nd week we got the car. However, dealer and land rover never treat it seriously and always tried to push it away. Dealer is smart, they made the first record in their system right after the brake is out of warranty. Although they promise to replace it for us in October 2016 and now they say we need to do it on our own. Stay away with this cheap brand. Shame on you!"/>
        <s v=" P250 SE R-Dynamic. Nice but it has issues from DAY 1. ‚ñ°2 weeks in and the dealership has never gotten the data plan working. ‚ñ°MPG is reasonable but it has a small 15 gallon tank.              ‚ñ°My biggest complaint is &quot;voice control&quot; isnt an option to use the GPS. What kinda BS is that? There is an App to enter your destinations from your phone but its inconvenient when your already on the move.‚ñ°Cant lock the doors from the outside with the engine running. I have a few more questions for my tech when he/she visits that I won't air here. After 1 week, they give you a tutorial.(Im 2 weeks in)‚ñ†Great looking‚ñ†Very smooth ride‚ñ†Dash layout is very customizableBottom line, I should have sat with the Tech guy before I made the purchase. The car has some great features but some things don't make since."/>
        <s v=" My 1999 Land Rover Discovery II became undriveable in July of 2004 due to a premature failure of the transfer case. The failure came shortly after the end of the warranty and with only around 54,000 miles on it. Ford/Landrover called this \&quot;normal wear and tear\&quot; on the most critical driveline component in a 4 wheel drive vehicle. Letters were sent to various Ford (fix or repair daily) and Land Rover executives with no result other than a vague phone call from an admininstrator from Landrover promising to see if they could help if there were further failures but reemphasizing that this failure at such low mileage was normal and to be expected."/>
        <s v=" The car looks and drives like a dream. The great majority of my cars were German, this particular car drives better than what I had but the reliability is questionable. The car had being in the shop now 3 times with only 16K miles. Biggest issue had being with the Turbo Management system, it had gone to Restrictive Drive 4 times and check engine light is now in the dashboard. Disappointing experience after I had spend $60K in an SUV. My expectation for the brand was much higher than what they are delivering. I'm hopping that I can get the issues resolved as I love the how the car drives."/>
        <s v=" 50,000 absolutely trouble free miles....and a pleasure to drive...get the supercharger..."/>
        <s v=" I would strongly suggest anyone interested in purchasing a Velar to reconsider. The vehicle‚Äôs defrost does not work which is the largest issue. We‚Äôve been told there is a temporary fix.. so we spent $75k on a car that is completely unsafe to drive. The thing that upsets me the most is that this was a demo, whoever drove the car that works at the dealership for 3k miles should have known this. Why wasn‚Äôt the issue fixed before selling it?!? In addition the screens continually stop working while driving so we cannot see any of the necessary items while driving (speed, rpms, etc.). Now the sunroof is refusing to close. BUYERS BEWARE. We will be trading in this car ASAP. It‚Äôs just so unfortunate that we will lose money on it when these should have been non issues. I will never purchase a Range Rover ever again and I will spread the word. They were clearly not ready to release the Velar but did so anyways."/>
        <s v=" All looks and no actions. A brand that I always admired Land Rover. My dream SUV turned out to be my worst nightmare and biggest disappointment in the automobile industry. As an avid car fanatic. I've had the pleasure of owning and leasing most of the high end vehicles in the market. From Mercedes Benz to BMW to Lexus both in sedans and SUV's. Until I decided that I was able and comfortable enough to finally afford my first Land Rover product. The 2015 Range Rover Evoque Pure Plus (5door). Well, my biggest mistake. I purchased the entity on 2/26/2015 as a Certified Pre Owned with barely 17K miles on the odometer. The vehicle looked show room condition inside, outside and under the hood. Rich leather scent inside gorgeous full glass roof and one of the most impressive infotainment systems I've ever seen. After driving it home and four days into my purchase I decided to google reliability of said vehicle and under Consumer Reports all reviews were one star and the horror stories were too much to mention from all over the world from the UK to Minnesota all over the US. People just devastated with their experiences A TRUE CAR BUYERS NIGHTMARE. Everything from engine stallings to sudden braking at high speeds causing driver and passengers injuries. To constant Check Engine lights and other notifications of malfunctioning all over the cluster. Repeated visits to the dealership days and weeks without their cars then getting back and the next day the same issues arising and the worst thing was the treatments by the dealer's disconcerting attitude. To the point they said to a particular owner. WELL WE CANT DO ANYTHING ELSE FOR YOU .... CONTACT LAND ROVER. After coming across this unexpected and disappointing horror stories I decided to return the Evoque just today 3/2/2016 on the fifth day and I was fortunate enough that the dealership has a FIVE DAY Return/Cancel or Exchange Policy. So I got my 2014 Mercedes Benz E350 back (Luckily again it had not been sold yet) got my title back and PUSHED THE PEDAL TO THE MEDAL. Like a bat outta hell I rushed home. I was one of the lucky ones. Shame on you LAND ROVER and JAGUAR brand. You're selling RATS WRAPPED IN MINKS. Disappointed."/>
        <s v=" Possibly......No....... (it is) The worst vehicle I've ever come in contact with (my wife's truck). Thing was a ticking time bomb from the moment we purchased it. Wished I did more research on it before we bought it. She's always loved Range Rovers. I happened to be looking around on craigslist (probably the reason it was such a lemon to begin with) when I came across this nice 2001 HSE in (what seemed to be) good condition, with 110,000 miles on the odometer. Test drive (of course) went good. Truck started right up, shifted smooth, had plenty of power (thanks to that gas guzzling 4.6 V8), rode a little stiff but figured that was do to the air suspension and low profile tires. All seemed well, so we bought it and took it home. Maybe an hour goes by after its been parked from not being registered yet. Come outside and the front driver's side of the truck is dropped to the floor. Low and behold that infamous Range Rover air suspension (that I now know about). I should've been more worried about the up arrow (indicating an issue with the air suspension) on the cluster being illuminated but the fool (me being more of a fool) who sold it to us says &quot;I think it means its fully lifted&quot;. So I look around online and see that the air bags are pretty cheap and somewhat easy to fix. They also refill and lift the truck after its running so I don't worry too much. I'll just do them myself when I have some time. About two weeks later, we drive the truck up to my father's house for a visit (1h 50m drive). All went well until it was time to go home. Started it up to let it warm up for a few minutes, then it randomly shuts down. Try to start it back up and nothing. It cranks but never fires. A couple minutes go by and it starts, but maybe 30 seconds later it shuts down again. At this point my wife is fed up with this thing since we just got it. I do a quick search on the forums and describe the issue. Crank position sensor is the culprit. We have it towed to a local mechanic my father goes to and luckily it was a pretty easy fix. All seems well again until the following weekend when the Mrs. goes out to the city with some friends. I get a call and she says &quot;the truck shut down, is in the middle of the street and is smoking very bad&quot;. Now I'm completely pissed and ready to take this truck to a junkyard and get to crush it myself. I asked her if she noticed the temp gauge over in the red zone and she said &quot;yes&quot;. Now I'm more worried since she doesn't know how long it was overheating before it shut down on her. She rarely pays attention to her gauges while driving. Her mother just so happened to be meeting up with her at the event her and her friends were going to so she wasn't alone since mom was nearby. A gentleman was walking by and helped pushed the truck off to the side of the road. Luckily she wasn't on the highway anymore but on a busy city street. After the smoke somewhat cleared he reveled one of the top radiator hoses came loose and popped off. I'm still home at this point since she said shes going to leave it where it is and her and mom are going to head to the event. Next day comes and we drive to where the truck is. I get the hose back together, fill the radiator with some antifreeze and we start on our way home. Not long after, its starts overheating again. I'll skip ahead since this story is already long enough. We eventually get it home from NY (we're in NJ) after repeatedly pulling over and stopping to let it cool off and refill. First thing I notice after getting it home is there is a huge hole in the Y connector pipe connecting two upper radiator hoses down to the lower radiator hose that also connects to the external thermostat housing (first design I've ever seen like that but whatever). Hole was more than likely a result from overheating. Anyways, get that replaced. Still overheating. Replace the thermostat, still overheating. Replaced the water pump (which was surprisingly easy), still overheating. I even go as far as drilling out the thermostat (from within the ridiculous housing that doesn't let you replace it the normal way) and running it straight open and the b**** is still overheating. All that trial and error and the head gasket was the cause from the beginning (which caused it to initially overheat and pop that hose loose). Antifreeze level was always good and wasn't leaking but hey I guess s*** happens, haha. All in all, maybe we just so happened to get a lemon and you'd never have those same issues. But after owning it and doing some extensive research, the bad faaaaaaaar outweigh the good with this truck. I remember one person even saying &quot;It should be illegal to sell this thing&quot;. Sorry for the long story. I just wouldn't want anyone else to make the same mistake. If anything, buy one new and get a full lifetime warranty because apparently even the new ones are a big pain in the arse as well. You and your dealer will become very acquainted. Hope this story helps. ~peace~"/>
        <s v=" i have had my o4 since it was new it now has 75000 miles on it and has been in the shop more times then i can count y u may ask it leaks inside and out it runs bad the powersteering has benn replace 6 times the heated seats have caught on fire both driver and passenger at different times the transmittion has gone out twice and has cost me thousends in repair will not ever buy another one but if u do make sure u have some shoes cuz ur gonna walk alot"/>
        <s v=" Bought December 2014, nothing but trouble. In and out of repair shop 6 times, last time they replaced the whole engine."/>
        <s v=" This is our first (and definitely last) Land Rover. We purchased this for our large family of 6 after previously driving the Mercedes GL350 and Infiniti QX60. The Discovery doesn't compare with either vehicle - especially in terms of reliability. In the first two months of ownership, the car was at the dealership's service department for 40 days with a laundry list of problems: car was jerking during acceleration, infotainment screen freezes, air conditioning comes out hot, constant error messages on dash, DEF depleted quickly, etc. Land Rover America has been difficult to deal with - customer service is not worthy of the luxury price of this car. Never buying a Land Rover again."/>
        <s v=" Purchased my 2013 Range Rover Evouque in August, 2015 with approximately 45,000/miles. No Carfax notification regarding the Turbo that had already been replaced in the TWO years the previous owner owned the vehicle, while under warranty. Land Rover Corporate REFUSES to pay for the replacement of the Turbo that has gone AGAIN and won't acknowledge that it is a known issue with the vehicle. Very, very disappointed in their stand to NOT warrant their product. I was given every excuse in the book from Corporate as to why this is my issue, not a faulty vehicle or faulty part issue. A bunch of crap for a very expensive vehicle!! I've had better luck with Lincoln and Audi - and I'll go back to a company that stands by their product. Customer service from Corporate is non existent - they read from a script.Needless to say I will NEVER purchase again from Land Rover, and look forward to the day I no longer own it."/>
        <s v=" Exceed expectations after driving for a year. People admire its look, comfort and features."/>
        <s v=" Although this car ranks as a luxury SUV and costs close to $50K with some options, this is not a luxury SUV in my opinion. I have owned this car for about 10 months now and the biggest issue that I have is the transmission - it is very jerky; it is so jerky that the passenger sitting next to me also felt it. I have taken it to the dealership many times, but to no avail. The other issue with the car is that the inside technology seems dated. The GPS looks and feels archaic and is full of bugs. I am not happy with the user interface of the systems either. Lastly, the gas mileage is not that good. I am getting about 11 - 14 mpg during city driving. I can get it up to about 25 on highway."/>
        <s v=" I taking Range Rover back to dealer 5 times for brakes squeaking, hopefully they finally got it right. Rear tail gate sags on every Range Rover I seen, obviously some sort of factory defect. Tailgate was adjust by the dealership, hopefully it stays aligned"/>
        <s v=" Transmission failed at 75 000 Km and will cost US$14 000 to replace. Re-con unit available for US$3 800. So had the re-con fitted and lasted 50Km. Now back being fixed"/>
        <s v=" This is a terrible car! One month after I bought it the timing belt breaks and I spend $ 500 getting a new one put in. The next month, the motor needs to be checked again, another $600 bucks spent on it! I was driving it in manual one day and the transmission loses all gears except for park and neutral. And I was on the interstate at rush hour, the car gets towed overnight because the tow truck won't bring it to my house, Land Rover wants me to spend $1000 bucks getting the tranny rebuilt, the Hyundai dealer where I bought it said to just sell it which I did to my brother for $200 because he would fix it someday. Bad SUV for anybody."/>
        <s v=" I own a 1998 50th Year LRD1 I recently thought a LRD2 would be a good vehicle to own. WRONG! What a total piece of junk Land Rover! Everything is plastic. On my LRD1 everything is metal. Steer clear from any of Land Rovers prodcuts after 2000. The company is a bunch of total [non-permissible content removed] now that have no clue. Sold it and never looked back. I have so much more respect for my LRD1 now! Trust me you will regret it. They all are junk. Land Rover is no longer an respected off road manufacture. It's for [non-permissible content removed] that want to look cool."/>
        <s v=" PLEASE HAVE THE REAR END CHECKED!!! We bought our car at 90,000 miles and needed to replace the rear end. It is common in these vehicles:( After 3,500 dollars it is fixed and we ended up with 8,000 car at 11,500 + . The interior is falling apart also, sun roof leaks. The car is a LEMON and shame on Land Rover for not doing a recall on the rear end."/>
        <s v=" We have had our Disco for 3 months now and never for a moment have we regretted the purchase. Before ordering the Disco we drove MANY other luxury models and were leasing a Benz. Nothing compared to the comfort and capabilities of the Disco. We were trading in our pick-up that was used to tow our 22' sailboat, and the Disco has taken on that duty with panache---never a groan or complaint. The dealership and sales rep were very accommodating and a pleasure to work with. I am certain that we will be repeat customers of Land Rover. The quality and craftsmanship are unsurpassed."/>
        <s v=" I previously owned an Evoque. I loved it so much I wanted another Rover when it was time to upgrade. We chose the Sport since it would fit all our gear when taking family road trips. It‚Äôs a great car, super smooth and has all the bells and whistles. Plus the warranty is probably the best on the market."/>
        <s v=" I've owned at least two dozen cars in my lifetime. Mostly SUVs, but a few sedans. Hands down, this is the most unreliable car I've ever owned. I bought it new in 05 and got the longest warranty they had. I spent roughly 80k buying it, and including warranty work, over the past 13 years and 100,000 miles, this SUV has cost more to maintain than the cost of the car. Yes, over 80k in service, and I have all the records. Things started breaking right out of the gate - the nav screen, the air shocks, the waterpump, the transmission (which was fixed under warranty, but would have cost me 16k if it wasn't covered. Things that had just been fixed broke over and over and over again within a year or two of being replaced. At one point, the steering &quot;froze up' while driving, and I almost got in an accident. I still own it, we use it as a farm car, it needs waaaaayyyyy too much stuff replaced to be worth fixing, but it still drives in 1st gear. Wish I could tell you just my SUV was bad, two other family and friends had the same car from the 03-05 model years, and they reported almost EXACTLY the same problems. Avoid one at all costs, unless it's free, and has extensive service records. This SUV is the biggest piece of junk ever built."/>
        <s v=" I was reluctant as others to go with RR after the years of horror stories. I was in love with my Porsche Cayenne until electrical problems began after a water leak. When finally they threw their hands in the air and couldn't get to the bottom of all the shorts that the leak caused we were reluctant to go into another Cayenne. I set out researching the RR Sport as the looks has always had me captivated since 2002 or so. This body style is sleek as heck and rivals any X5 I come across. I have no regrets on our decision to go with the RR. We went with the V6 and don't miss the V8 we had in the Cayenne at all especially with the nice increase in MPG comparably. This car in fit and finish surpasses any M class I have owned and we still have our daughter in one, as well as our Porsche! Total class and sporty looks at the same time. We have not had ANY issues with the car other than a simple thing like the plastic cover of the keys coming loose, THAT IS IT! Way to go Land Rover on your redesign of the RR sport............you hit the ball out of the park!"/>
        <s v=" Parts availability lousy more than once"/>
        <s v=" This is the nicest, best equipped vehicle I have ever owned. Motor was very strong with a slight turbo lag that just took some time adjusting to. It was very picky on the premium fuel and would set a light nearly every other tank for emissions, no adverse performance, just annoying. The adaptive lighting was phenomenal. We drove this 4x4 5500 miles on a trip, did a little off roading and had it up to 110 on the Bonneville Salt Flats. Averaged 24.7 mpg with 4 adults and 1 child in a car seat, plus our luggage. The high altitude mountain roads are where it outperformed every other vehicle on the road. The Navigation was worse than my 2010 TomTom and constantly rebooted. That needs to be addressed. We bought this vehicle used with 9k miles on it and saved a ton. I would definitely own another if the price was right. Longevity remains to be seen, but I personally will not own a turbo vehicle past 100k miles."/>
        <s v=" Worst car I have ever owned. Most expensive to own with out of pocket expenses ( on a lease), worst dealer support. I had the engine go at 19,000 miles. Left me stranded two hours from my house. Waited for ever for the right tow truck because the dial shifter won‚Äôt move if the car is dead. Took them a month to find out the engine was leaking oil onto the alternator. Eco Start worked for the first 5,000 miles than stop working. They fixed it when they fixed the engine and the car would randomly shut off when you stopped for a traffic light for example. They refused to pay for a rent a car until I went to corporate and because I was over 80 miles from my house they payed because it was trip abatement but told me they would of not payed otherwise. Dealer never returned my calls. I had to stalk them to get any updates. They treated me like pond scum. The dealer also told me to drive it the 80 plus miles home with the engine leaking once they fixed the alternator and put in a new battery I refused because they would of never paid for any additional repairs if something else would of happened. Tire light was always on when there was no tire issues. The car had low miles and was never driven off road and had two sets of breaks, two sets of tires, new struts, the parking break system failed because the parking break is in the center counsel under the cup holders and got moisture in it some how. That was 5 k. The dealer only paid for engine all the other items were considered normal wear. Thats after they have had the car for 3 days. I get the breaks and tires but struts on a car with 25,000 miles. Also, the car was sitting in my driveway and all the coolant spilled out of it. no warning, no light on. navigation, dont bother. worthless. usb ports are in the glove box, which if you are driving puts them on the opposite side of the car with no where to put your phone. Sirius Radio would drop out and random points and so would my cell phone I just thought it was a Sirius and a cell phone issue but I actually own a honda now and it never does that in the same areas with the same cell and Sirius. No apple car play , but when you play the music from your cell phone it would not move forward to next song Random interior plastic pieces would fall off. Valet key is like a barbie butter knife and try as you might you can‚Äôt ignore the horrible gas mileage. Ride was great. Everytime you turn on the car your heart drops because half the time there is a warning light. Even if it is door open you are still alarmed because you are so used to seeing warning lights on in this car. Also, you have to always think of wear to park it because of the height"/>
        <s v=" Bought myself a new Velar 2 months ago. It has been in the shop 5 times, and has been at the dealership longer than it has been in my own garage. I was told twice that it had voice activated navigation. I only buy cars that have voice activated navigation..IT DOESN&quot;T, they keep telling me there is a release coming out that will fix the problem..Air conditioning went out, the back spoiler was faded, they replaced it with the wrong color spoiler twice. This thing is the biggest piece of crap I have ever owned. I have to sell it and go with a BMW X5, and will lose money, selling a 2 month old vehicle"/>
        <s v=" Drove to Pittsburgh to get car. Great dealership and warranty. Firenze red color. We are enjoying the car. Hope to it reasonably reliable."/>
        <s v=" &quot;Purchased my first Range Rover HSE 2015 ( six weeks old 3200 miles) and this Friday it goes into the shop for the 6th time. It could have been 40 times (electrical issues) but Land Rover does not have a fix for the Navigation Screen that completely shuts down (43 times and counting). Causing a total shut down of any feature you were using until it reboots. Worse off they knew about this issue and sold me the car without disclosing this. But I have several other electrical issues with this vehicle ( radio malfunction, phone issue, but scariest when my distronic did not activate), the list is longer but you get the point. Dont get me wrong, nicest driving car Ive ever owned, but for the price tag you could do so much better. Whats going to happen when this car is out of warranty, SCARY THOUGHT. Plus Land Rover Corporate is the worst company to deal with. The won't even acknowledge my issues or concerns. My dream car that I waited 45 years to buy, has turned into a nightmare. If your like me and can afford this vehicle... DON'T, get something that is reliable. Worst vehicle purchase of my life. Hope this helps. Your Friend The Honest Business Guy&quot;"/>
        <s v=" I bought a 2015 LR4 in March, and thought I would share some information with prospective buyers. Land Rover USA has admitted that their is a problem in the air conditioning system of the 2015 LR4s, a problem that causes a high pitched whistle to be emitted from the dashboard area whenever the air conditioner is on (as it often is if you live in texas). Land Rover says this is a &quot;characteristic&quot; of the 2015 LR4s, and have offered no fix for the problem. If you are considering purchasing an LR4, I would seriously reconsider, until Land Rover has a fix for this issue. Though the dealership has tried, they have been unable to fix the problem, and my car has spent over 40 days in the shop since I purchased it. Update: car was in shop 100 days in 2 years and I had to hire a lawyer in order to have car declared a lemon. I will never drive a Land Rover again, and I highly recommend no on else drive one either. LR was terrible to deal with, was not concerned about me as an owner."/>
        <s v=" We loved the style , size, and overall appearance. We were going to lease the SE version(lowest end version). We ended up getting another vehicle because most of the safety features and driver assist technology was absent on the SE model without spending very much more money to have them on this model. Even the interior was sub par unless we jumped up to the HSE model. We eventually decided against this vehicle because we would have paid as if we were driving a Land Rover while essentially getting a shell of a Land Rover. One would expect a vehicle priced around 40K would be equipped with at least as many safety and driver assist features as a vehicle costing 10-15K less. However, my wife's Mazda CX5 Touring has far more safety/driver assist features and drives just as nicely. The Discovery Sport could be everything we wanted IF we were willing to pay in the mid 40K area. It is nice but very overpriced for what you get."/>
        <s v=" I purchased my beautiful (aesthetics) Velar on 1/28/2018. An eye-catching beauty that fit my personality and style. My vehicle has been to the service center 5 times, not for routine maintenance, but for the crappy HVAC, entertainment system and now the engine light is on. I was told by my service advisor that &quot;I should rest assured that I had a very sound vehicle and Land Rover stands behind each and every vehicle&quot;. I made it through reading the first 4 or 5 reviews and immediately knew I had found a home for my Velar Blues. The best way to help you understand my issues and frustrations, please see the following list:                                                           1. 8/9/18- Engine light came on again at 0630 on my 45-mile (one way) commute to work, I called my service advisor and left him a message 2. 8/8/18 Engine light came on at 1600, instead of going home I drove straight to the dealership, the light was cleared by my service associate at the dealer, he said it was an O2 sensor, if it came on again, call him personally!3. Persistent issues with HVAC in the winter the windows would fog over while driving...had to turn on A/C to remedy...they fixed it (I think) but now when I turn on A/C it blows straight heat for 10 minutes then will cool4. The seat warmer intermittently warms/cools when in off position 5. Radio was making cracking noise when Bluetooth playing through my phone...they fixed it6. The driver side rear passenger door sensor went bad and the part was ordered from the UK and has since been replaced, but the handle is now very loose like it will fall off with the next car wash7. LIM mode activated while car was being driven and couldn‚Äôt exceed 20mph, the instruction book indicated that the feature requires multiple steps to activate but the dealer says I accidentally activated it from the steering wheel8. The console blanked out ‚Äúwent completely black‚Äù while being driven...restarting the car did not fix the issue...2 hours later after car was parked...the issue self-resolved9. Radio will turn on when car is off and parked and will remain on when the doors have been secured and locked, I have to depress the ignition button twice to get it to turn off                                                              10. Currently, I am waiting on a new O2 sensor AND a &quot;part&quot; or &quot;update&quot; for the HVAC to stop blowing hot air and warming the seats when it's not supposed to!I think that‚Äôs everything...Moral of the story...DON'T buy the 2018 Velar ever OR at least wait until the kinks have been worked out."/>
        <s v=" The Range Rover Sport is looks great, drives great, but the new technology is awful! I specifically waited for the 2019 model with the new touchscreen technology throughout, and this vehicle was delivered in May of 2018. It is clear that this tech had not been thoroughly tested. It is slow and VERY buggy. Some screens take a long time to come up and other times the screens are completely blank. I sent to dealer to update to the lasted version, and not much has changed since that update. My prior vehicle was a Tesla, which occasionally had to reboot, but otherwise worked seamlessly. The interior technology and the accompanying mobile apps are so bad, that it almost outweighs how great this car drives."/>
        <s v=" I purchased my Evoque new in February 2015. Since the vehicle was purchased it has had a software update (at 1200 miles) for the transmission to improve performance. Then the check engine light came on at approximately 2K miles. Turned out to be a faulty sensor that took several days to repair, due to part being unavailable. On August 1st, while in traffic the transmission froze up and the vehicle rapidly decelerated with the dashboard warning indicating &quot;Gear Box Failure&quot;, resulting in the vehicle being towed. Land Rover corporate claims they have since resolved the problem with another software update, however I have not had the opportunity to drive the car yet-33 days later. While the dealership was addressing another issue- freeze up problem with the touch screen interface; the computer module blew out. After 33 days the part has finally come in. The transmission on this vehicle is very sluggish in the lower gears, and power is very limited from a stop position, which makes pulling out into traffic a challenge. I really would love to recommend this vehicle, but the amount of problems and poor transmission and acceleration make this a poor and hazardous vehicle to own. It does get good mileage, when working. I have never experienced a new vehicle with so many issues in such a short period. Land Rover Corporate's attitude has been less than overwhelming. Extremely disappointed in the vehicle and the corporation."/>
        <s v=" Received order mid May 2018. Had electronics issues day one. Within first 24 hours parts started to fall off the vehicle. Engine issues with warning lights started within a few days of receiving the vehicle. Had 19 return trips for ongoing issues. Trailer package never worked. Park assist never worked. Camera system failed while at the dealer. Touchscreen would not accept touch input. Cruise control had total failure on the interstate with engine shut down. Engine failed on return trip to dealer. In 4 months of ownership the dealer had the vehicle for over 3 months. The engine and cabin were repeatedly torn apart to change out parts and boxes. Land Rover engineers repeatedly played with software so one time the vehicle was not in English. All the increasing electronic issues resulted in the dash being torn apart so many times that you could not open the glove compartment. Filled ‚Äúlemon law‚Äù under state statutes and finally Land Rover USA had to refund my money. My parting comment is that the vehicle looks great but in my experience it is JUNK. I personally would avoid Land Rover products. I had to wait 5 months from time of ordering to receive my junk. I ordered all the options in the Diesel engine and option packages all for one month of intermittent possession and 3 months at the dealer before got a refund."/>
        <s v=" I bought the Evoque in a bit of a hurry because we were moving to the mountains and I needed a four wheel drive. I am so sorry that I didn't do any research! I hope these reviews save someone else. We bought the Evoque used with 20,000 miles and a 50,000 warranty thank God. Long story short...at 36,000 miles it had to have front and rear brakes replaced, a new battery and then after I had had it home only ONE week I also had the gear box fault another reviewer mentioned. It had to be towed!! Thankfully I was not in traffic like the other reviewer!! They said they can't get the part for a month, I still don't have it back. I am really in disbelief over the whole thing. I thought Land Rover was a good brand. I see them everywhere!!?? So if I ever get it back, I am getting rid of it right away of course and at a BIG LOSS!"/>
        <s v=" Picked my Disco up last August...it was flat bedded back to the dealership within hours! It is in the dealership right now...it is the SIXTH time, and they usually have my car for 7-10 days every time. Only has 5000 miles on it and have had non-stop issues, many that you have featured on here. The infotainment system has been &quot;update&quot; 7 times and is STILL very much broken. Cameras, sensors, apps, nav, bluetooth, gets stuck off then gets stuck on even when the car is turned completely off and I am out of it...you name it...it's broken. It was in for nearly 2 weeks, and within a week I had to have it picked back up. Right now they are trying to fix: Hood cable is too long and could be a &quot;very bad situation&quot; (their words), the infamous infotainment system disaster, no less then 3 warning lights on, windshield washer fluid spilling everywhere and always showing it empty (even though it has not ever been used), and this big one: Twice while driving down the road (not while at a light, etc..) the car randomly shuts off and goes into an idle mode! The service guy today told me that he doesn't know why no one ever called me because it could have been very unsafe and he was sure that it scared me (it did!), and that this &quot;should&quot;take care of it. Apparently it was something with the ECM and their was a needed update to the engine control unit that is the Powertrain for the vehicle! Hand to God that's what he said! Iv'e been trying to give this car back for months...such a ridiculous situation and company. never again. Keep in mind this is only about half of the problems I have had"/>
        <s v=" All in all this is a truly awesome vehicle. It has got to be one of the most technologically advanced SUV's on the road. It's very &quot;driver friendly&quot; considering everything it can do and it only took a few days to learn my way around the cockpit. It's actually pretty quick considering its 6000lb. footprint but watch the gas needle because it moves quick too. The tft gauge display is as cool as it gets and it's directly responsible for me passing on a few rebates for the '09 models. Overall this was a great purchase and buying experience. "/>
        <s v=" My wife and hadn't yet found a car that we both agree is truly great. Until we drove the 2010 Supercharged Range Rover. This will be her car (I have an S-Class Mercedes and a BMW M5) and is enough to entice her out of her Lexus RX 350. She drove the new X5 and the GL 550 and found both to be too harsh. She loves the smoothness of the Rangie, the spaciousness, the interior, and the outward visibility (she's small). I like the fact that it jumps when I give it a full boot and doesn't make me want to hurt myself everytime I drive it (like her Lexus does). The Supercharged RR blends luxury, power, and style in a way that few others can. This really is a truly amazing car that I dream of fondly."/>
        <s v=" We have had the RRS for about 6 months and driven less than 4800 miles, and the car is already in need of servicing. According to the dealership the cost will exceed $800. This is way below the 16000 miles promised when originally purchased. We are essentially looking at maintenance cost that would be triple of what was advertised. This car is a money pit, buyers beware!"/>
        <s v=" I'll revisit the review once I own this RR a bit longer, but I took the 2010 SC a couple days ago and it's incredible. I've used this site a great deal - and thought I'd share the initial impressions for the 2010SC RR. Tons of power, actually rears back when you really step on it, a bit more body sway than you'd like, incredible interior, new nav/audio is best in class, (we have a porsche and bmw current year to compare with). All together - classy ride, very smooth, don't mistake it for a sport SUV - but the best at what it is supposed to be. Power, luxury, comfort, and classic styling. Loving it. "/>
        <s v=" Over the past few years, I've owned a lot of vehicles and many SUVs, so my review comes from owning a BMW X5, Audi Q7, Range Rover Sport and LR3, Tahoe, Lexus Rx330 and GX. All in all, it's a great SUV. Comfortable, excellent ride - greatly improved for 2010. Love the new designs and new features both inside and out. Gas mileage is terrible, but that's something everyone should know prior to purchase. We did buy a Lexus RX450h, so the hybrid offsets the bad mileage with this car. I think some of the extra features (options) are nice. Only had the car about a month and so far, I love it with very few complaints"/>
        <s v=" This car replaced an MB ML63, one of the best cars I've ever owned but the too-firm ride began to wear me down (and my wife). Fortunately, the RR has a new and nicely-powered supercharged engine for 2010, since it was so easy to get spoiled by and used to the ML. So far, I have been very pleased with the RR. It's not sporty and is all about luxury / comfort; different strokes for different folks. It's basically an S-Class SUV. The RR has only 500 miles on it so far, so I will need to update these initial impressions in a few months. Also, I'll soon be putting on true snow tires (to substitute for the all-season stock tires) and giving it some real-world back-road snow tests."/>
        <s v=" Wow own a 2008 RRS and this is so much more of a truck...Can;t say enough good things run don't walk to buy one."/>
        <s v=" do not buy a used land rover.... maintenance nightmare , replacement parts will break you. no one but dealers can work on them, look it up plz... a water pump replacement for this vehicle is approx $3,300.00 dont believe me..? call a dealer and ask. Worst auto mistake I've ever made."/>
        <s v=" I always liked the idea of the Range Rover Sport but to me the interior was always too close to the LR3/Discovery and no where near the Range Rover. The 2010 model has addressed this biggest flaw and at the same time brought the standard model up to a performance level which is worthy of the word &quot;sport&quot;. I took delivery on Friday and drove 500 miles over the weekend on a combination of highways and back roads. The car feels very solid on the highway with great control on the more winding roads and the seats are superb. Its a big step up in comfort from my old ML550 but performance isn't close to the ML but certainly on the right side of adequate. "/>
        <s v=" Wheel alignment, computer problem i went back to service three times in a month. The gas tank keeps showing no gas when there is full tank. The service is horrible at the dealership. Looking to pull out of the contract"/>
        <s v=" I have had this car into the dealer several times starting with a coolant leak, failed water pump, computer system failures. The dealer didn't do all the work they said they did or the problems I had, wouldn't have happened. One cylinder lost compression at 58,000 miles with no warning. After three months of dealing with Jaguar Land Rover USA, LLC they replaced the engine, however, everytime I picked up the car upon completion of repairs there was still problems with the engine. After the third time, Jaguar Land Rover refused to do anything. Everyone was so busy pointing fingers at each other that they forgot they were leaving a customer with no car. They wouldn't even offer me rebates to help me buy a new car. Sad. Even with their own mechanics and parts they couldn't even get the car running. It was absolutely disgusting how badly Jaguar Land Rover, LLC handled this situation. You know when their own peers are shocked that they didn't replace the car, it is pretty bad. Apparently, they only do the right thing when a judge tells them too. Stay away from these cars. They are fun to drive, but Jaguar Land Rover will leave you high and dry if something goes wrong. I took an $8,000 loss on this car. They know nothing about customer service and don't care if their customers buy another car or not."/>
        <s v=" I have always wanted a RRS mainly because of its good looks. I decided against buying the 09 model because I considered it not technologically up to date. My 2005 Infiniti FX 35 came with a back up camera, which was still missing in the RRS as at last year. They sure did make up for all the short comings this time around. I really don't have a lot of problems with the fact that the exterior is not significantly differentiated from the old model. I've always considered the exterior look beautiful.I get to take it on a drive to Tennessee this weekend for Thanksgiving and I'm sure it is going to be a fun ride based on what I've experienced cruising around town so far. The drive is really smooth"/>
      </sharedItems>
    </cacheField>
    <cacheField name="Rating range" numFmtId="0">
      <sharedItems count="5">
        <s v="Excellent"/>
        <s v="Good"/>
        <s v="Fair"/>
        <s v="Bad"/>
        <s v="Poor"/>
      </sharedItems>
    </cacheField>
    <cacheField name="Rating" numFmtId="0">
      <sharedItems containsSemiMixedTypes="0" containsString="0" containsNumber="1" minValue="1" maxValue="5" count="22">
        <n v="5"/>
        <n v="4.375"/>
        <n v="4.625"/>
        <n v="4.125"/>
        <n v="3.875"/>
        <n v="1"/>
        <n v="3.375"/>
        <n v="4.875"/>
        <n v="2"/>
        <n v="2.125"/>
        <n v="3"/>
        <n v="3.625"/>
        <n v="2.375"/>
        <n v="1.625"/>
        <n v="4"/>
        <n v="2.875"/>
        <n v="3.125"/>
        <n v="2.625"/>
        <n v="1.375"/>
        <n v="1.875"/>
        <n v="1.125"/>
        <n v="2.7"/>
      </sharedItems>
    </cacheField>
  </cacheFields>
  <extLst>
    <ext xmlns:x14="http://schemas.microsoft.com/office/spreadsheetml/2009/9/main" uri="{725AE2AE-9491-48be-B2B4-4EB974FC3084}">
      <x14:pivotCacheDefinition pivotCacheId="85939790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18">
  <r>
    <n v="1016"/>
    <x v="0"/>
    <s v="Jcnyc "/>
    <x v="0"/>
    <x v="0"/>
    <s v="Best SUV I've owned"/>
    <x v="0"/>
    <x v="0"/>
    <x v="0"/>
  </r>
  <r>
    <n v="1029"/>
    <x v="1"/>
    <s v="Glenn H "/>
    <x v="1"/>
    <x v="1"/>
    <s v="Velar looks good, feels great"/>
    <x v="1"/>
    <x v="0"/>
    <x v="0"/>
  </r>
  <r>
    <n v="176"/>
    <x v="2"/>
    <s v="iain tait "/>
    <x v="2"/>
    <x v="2"/>
    <s v="Great car"/>
    <x v="2"/>
    <x v="0"/>
    <x v="0"/>
  </r>
  <r>
    <n v="978"/>
    <x v="3"/>
    <s v="Tina Reese "/>
    <x v="3"/>
    <x v="3"/>
    <s v="Best vehicle EVER!"/>
    <x v="3"/>
    <x v="0"/>
    <x v="0"/>
  </r>
  <r>
    <n v="162"/>
    <x v="4"/>
    <s v="Dave "/>
    <x v="4"/>
    <x v="3"/>
    <s v="2011 HSE LUX Perfect for me !"/>
    <x v="4"/>
    <x v="0"/>
    <x v="0"/>
  </r>
  <r>
    <n v="41"/>
    <x v="5"/>
    <s v="troy lair "/>
    <x v="5"/>
    <x v="4"/>
    <s v="I love my range rover!"/>
    <x v="5"/>
    <x v="0"/>
    <x v="0"/>
  </r>
  <r>
    <n v="159"/>
    <x v="6"/>
    <s v="Boston Suburban driver "/>
    <x v="6"/>
    <x v="5"/>
    <s v="Tata made BIG mistake stopping LR production"/>
    <x v="6"/>
    <x v="0"/>
    <x v="0"/>
  </r>
  <r>
    <n v="1798"/>
    <x v="7"/>
    <s v="discov4 "/>
    <x v="7"/>
    <x v="3"/>
    <s v="2011 LR4"/>
    <x v="7"/>
    <x v="0"/>
    <x v="0"/>
  </r>
  <r>
    <n v="356"/>
    <x v="8"/>
    <s v="Cindy "/>
    <x v="8"/>
    <x v="6"/>
    <s v="Land Rover Range Rover 2007"/>
    <x v="8"/>
    <x v="0"/>
    <x v="0"/>
  </r>
  <r>
    <n v="1231"/>
    <x v="9"/>
    <s v="Jimmy "/>
    <x v="9"/>
    <x v="2"/>
    <s v="Just bought disc"/>
    <x v="9"/>
    <x v="1"/>
    <x v="1"/>
  </r>
  <r>
    <n v="1314"/>
    <x v="10"/>
    <s v="Lar Dog "/>
    <x v="10"/>
    <x v="7"/>
    <s v="Louise the Land Rover"/>
    <x v="10"/>
    <x v="1"/>
    <x v="2"/>
  </r>
  <r>
    <n v="564"/>
    <x v="11"/>
    <s v="billfoxxx "/>
    <x v="11"/>
    <x v="2"/>
    <s v="4.6 HSE"/>
    <x v="11"/>
    <x v="1"/>
    <x v="3"/>
  </r>
  <r>
    <n v="1262"/>
    <x v="12"/>
    <s v="marc "/>
    <x v="12"/>
    <x v="2"/>
    <s v="The dealer is the worst part"/>
    <x v="12"/>
    <x v="2"/>
    <x v="4"/>
  </r>
  <r>
    <n v="590"/>
    <x v="13"/>
    <s v="SRB "/>
    <x v="13"/>
    <x v="7"/>
    <s v="So far it's been a joy!"/>
    <x v="13"/>
    <x v="1"/>
    <x v="2"/>
  </r>
  <r>
    <n v="550"/>
    <x v="14"/>
    <s v="sparkette "/>
    <x v="14"/>
    <x v="6"/>
    <s v="love this suv"/>
    <x v="14"/>
    <x v="1"/>
    <x v="1"/>
  </r>
  <r>
    <n v="1257"/>
    <x v="15"/>
    <s v="ed "/>
    <x v="12"/>
    <x v="2"/>
    <s v="I like my disco"/>
    <x v="15"/>
    <x v="1"/>
    <x v="2"/>
  </r>
  <r>
    <n v="549"/>
    <x v="16"/>
    <s v="kensingtonhse "/>
    <x v="14"/>
    <x v="6"/>
    <s v="Beautiful &amp; Clever - The RANGE ROVER "/>
    <x v="16"/>
    <x v="3"/>
    <x v="5"/>
  </r>
  <r>
    <n v="1255"/>
    <x v="17"/>
    <s v="SUVOwner "/>
    <x v="12"/>
    <x v="2"/>
    <s v="Great Car, Safe and Reliable"/>
    <x v="17"/>
    <x v="0"/>
    <x v="0"/>
  </r>
  <r>
    <n v="589"/>
    <x v="18"/>
    <s v="rolkdenskr "/>
    <x v="15"/>
    <x v="7"/>
    <s v="Must Have Cash Reserves"/>
    <x v="18"/>
    <x v="2"/>
    <x v="6"/>
  </r>
  <r>
    <n v="575"/>
    <x v="19"/>
    <s v="Aztrorover "/>
    <x v="11"/>
    <x v="2"/>
    <s v="Most beautiful SUV."/>
    <x v="19"/>
    <x v="1"/>
    <x v="7"/>
  </r>
  <r>
    <n v="574"/>
    <x v="20"/>
    <s v="ScottS "/>
    <x v="16"/>
    <x v="2"/>
    <s v="2009 4.0 SE Still Excellent"/>
    <x v="20"/>
    <x v="1"/>
    <x v="7"/>
  </r>
  <r>
    <n v="350"/>
    <x v="21"/>
    <s v="Michelle Kellams "/>
    <x v="17"/>
    <x v="5"/>
    <s v="Best vehicle I've ever had"/>
    <x v="21"/>
    <x v="0"/>
    <x v="0"/>
  </r>
  <r>
    <n v="216"/>
    <x v="22"/>
    <s v="e owen "/>
    <x v="18"/>
    <x v="8"/>
    <s v="My second 06 rover"/>
    <x v="22"/>
    <x v="0"/>
    <x v="0"/>
  </r>
  <r>
    <n v="832"/>
    <x v="23"/>
    <s v="Hash "/>
    <x v="19"/>
    <x v="2"/>
    <s v="Excellent Car"/>
    <x v="23"/>
    <x v="0"/>
    <x v="0"/>
  </r>
  <r>
    <n v="84"/>
    <x v="24"/>
    <s v="i. scott "/>
    <x v="20"/>
    <x v="9"/>
    <s v="4 months In - updated after 3years"/>
    <x v="24"/>
    <x v="0"/>
    <x v="0"/>
  </r>
  <r>
    <n v="573"/>
    <x v="25"/>
    <s v="Joe "/>
    <x v="11"/>
    <x v="2"/>
    <s v="Nerer Again"/>
    <x v="25"/>
    <x v="2"/>
    <x v="4"/>
  </r>
  <r>
    <n v="1290"/>
    <x v="26"/>
    <s v="Eric "/>
    <x v="21"/>
    <x v="7"/>
    <s v="Fun, good looks, rugged, expensive."/>
    <x v="26"/>
    <x v="1"/>
    <x v="3"/>
  </r>
  <r>
    <n v="1193"/>
    <x v="27"/>
    <s v="David "/>
    <x v="22"/>
    <x v="6"/>
    <s v="Great DISCO"/>
    <x v="27"/>
    <x v="2"/>
    <x v="4"/>
  </r>
  <r>
    <n v="1249"/>
    <x v="28"/>
    <s v="wade "/>
    <x v="12"/>
    <x v="2"/>
    <s v="Rover ready"/>
    <x v="28"/>
    <x v="1"/>
    <x v="2"/>
  </r>
  <r>
    <n v="1245"/>
    <x v="29"/>
    <s v="edmeister "/>
    <x v="9"/>
    <x v="2"/>
    <s v="Don't walk ... run away from it!"/>
    <x v="29"/>
    <x v="4"/>
    <x v="8"/>
  </r>
  <r>
    <n v="1244"/>
    <x v="30"/>
    <s v="NeekBeek "/>
    <x v="12"/>
    <x v="2"/>
    <s v="Unbelievable! Mess"/>
    <x v="30"/>
    <x v="4"/>
    <x v="9"/>
  </r>
  <r>
    <n v="545"/>
    <x v="31"/>
    <s v="kpacific "/>
    <x v="23"/>
    <x v="6"/>
    <s v="Range Rover great visibility and comfort"/>
    <x v="31"/>
    <x v="2"/>
    <x v="10"/>
  </r>
  <r>
    <n v="1243"/>
    <x v="32"/>
    <s v="Ian "/>
    <x v="12"/>
    <x v="2"/>
    <s v="Overall Great Car...but loves gas"/>
    <x v="32"/>
    <x v="1"/>
    <x v="3"/>
  </r>
  <r>
    <n v="58"/>
    <x v="33"/>
    <s v="Ryan "/>
    <x v="24"/>
    <x v="6"/>
    <s v="An Excellent Truck"/>
    <x v="33"/>
    <x v="0"/>
    <x v="0"/>
  </r>
  <r>
    <n v="583"/>
    <x v="34"/>
    <s v="Ross L "/>
    <x v="15"/>
    <x v="7"/>
    <s v="Long Time 2008 Range Rover Owner"/>
    <x v="34"/>
    <x v="0"/>
    <x v="0"/>
  </r>
  <r>
    <n v="1190"/>
    <x v="35"/>
    <s v="Micheal Smith "/>
    <x v="25"/>
    <x v="6"/>
    <s v="One Amazing Tank"/>
    <x v="35"/>
    <x v="1"/>
    <x v="1"/>
  </r>
  <r>
    <n v="543"/>
    <x v="36"/>
    <s v="range driver 007 "/>
    <x v="14"/>
    <x v="6"/>
    <s v="Hey it's a Range Rover"/>
    <x v="36"/>
    <x v="1"/>
    <x v="1"/>
  </r>
  <r>
    <n v="1827"/>
    <x v="37"/>
    <s v="lr4fan "/>
    <x v="26"/>
    <x v="10"/>
    <s v="LR4 after 13,000 miles"/>
    <x v="37"/>
    <x v="0"/>
    <x v="0"/>
  </r>
  <r>
    <n v="15"/>
    <x v="38"/>
    <s v="Emily "/>
    <x v="27"/>
    <x v="11"/>
    <s v="Really Love My RR!!!"/>
    <x v="38"/>
    <x v="0"/>
    <x v="0"/>
  </r>
  <r>
    <n v="938"/>
    <x v="39"/>
    <s v="coldenny@yahoo.com "/>
    <x v="28"/>
    <x v="5"/>
    <s v="Wow! Amazing Best car I ever owned"/>
    <x v="39"/>
    <x v="0"/>
    <x v="0"/>
  </r>
  <r>
    <n v="1034"/>
    <x v="40"/>
    <s v="Mik "/>
    <x v="29"/>
    <x v="12"/>
    <s v="Will be buried penniless in this car"/>
    <x v="40"/>
    <x v="0"/>
    <x v="0"/>
  </r>
  <r>
    <n v="1237"/>
    <x v="41"/>
    <s v="ACE "/>
    <x v="12"/>
    <x v="2"/>
    <s v="Horrible"/>
    <x v="41"/>
    <x v="3"/>
    <x v="5"/>
  </r>
  <r>
    <n v="1188"/>
    <x v="42"/>
    <s v="It's a real 4x4 "/>
    <x v="22"/>
    <x v="6"/>
    <s v="a real 4x4 not a SUV"/>
    <x v="42"/>
    <x v="1"/>
    <x v="3"/>
  </r>
  <r>
    <n v="1236"/>
    <x v="43"/>
    <s v="Rover Paul "/>
    <x v="12"/>
    <x v="2"/>
    <s v="Make sure you read before buy!"/>
    <x v="43"/>
    <x v="1"/>
    <x v="1"/>
  </r>
  <r>
    <n v="1187"/>
    <x v="44"/>
    <s v="Michael McCabe "/>
    <x v="25"/>
    <x v="6"/>
    <s v="Towing Machine"/>
    <x v="44"/>
    <x v="2"/>
    <x v="11"/>
  </r>
  <r>
    <n v="1234"/>
    <x v="44"/>
    <s v="leparkes "/>
    <x v="9"/>
    <x v="2"/>
    <s v="My Land Rover Experience"/>
    <x v="45"/>
    <x v="4"/>
    <x v="12"/>
  </r>
  <r>
    <n v="1233"/>
    <x v="45"/>
    <s v="pete "/>
    <x v="12"/>
    <x v="2"/>
    <s v="Disappointing!"/>
    <x v="46"/>
    <x v="2"/>
    <x v="11"/>
  </r>
  <r>
    <n v="1384"/>
    <x v="46"/>
    <s v="CWALL "/>
    <x v="30"/>
    <x v="10"/>
    <s v="**TAKE MY ADVICE: DO NOT BUY**"/>
    <x v="47"/>
    <x v="3"/>
    <x v="13"/>
  </r>
  <r>
    <n v="403"/>
    <x v="47"/>
    <s v="Jeffrey Thompson "/>
    <x v="31"/>
    <x v="13"/>
    <s v="Overpriced/Unreliable"/>
    <x v="48"/>
    <x v="2"/>
    <x v="11"/>
  </r>
  <r>
    <n v="839"/>
    <x v="48"/>
    <s v="quiet "/>
    <x v="32"/>
    <x v="7"/>
    <s v="Best LR i've owned/driven"/>
    <x v="49"/>
    <x v="1"/>
    <x v="7"/>
  </r>
  <r>
    <n v="653"/>
    <x v="49"/>
    <s v="Wolfey "/>
    <x v="33"/>
    <x v="7"/>
    <s v="Great SUV"/>
    <x v="50"/>
    <x v="0"/>
    <x v="0"/>
  </r>
  <r>
    <n v="209"/>
    <x v="50"/>
    <s v="Donselya "/>
    <x v="34"/>
    <x v="7"/>
    <s v="Great Car"/>
    <x v="51"/>
    <x v="0"/>
    <x v="0"/>
  </r>
  <r>
    <n v="51"/>
    <x v="51"/>
    <s v="B W Z "/>
    <x v="35"/>
    <x v="0"/>
    <s v="My Rocket Car"/>
    <x v="52"/>
    <x v="0"/>
    <x v="0"/>
  </r>
  <r>
    <n v="728"/>
    <x v="52"/>
    <s v="pouladi1 "/>
    <x v="36"/>
    <x v="6"/>
    <s v="Why drive Bland when you can drive EXCITING!!?"/>
    <x v="53"/>
    <x v="0"/>
    <x v="0"/>
  </r>
  <r>
    <n v="113"/>
    <x v="48"/>
    <s v="DLW "/>
    <x v="37"/>
    <x v="7"/>
    <s v="I think I bought a lemon"/>
    <x v="54"/>
    <x v="1"/>
    <x v="14"/>
  </r>
  <r>
    <n v="226"/>
    <x v="53"/>
    <s v="pippy "/>
    <x v="18"/>
    <x v="8"/>
    <s v="Don't Do It"/>
    <x v="55"/>
    <x v="2"/>
    <x v="11"/>
  </r>
  <r>
    <n v="1055"/>
    <x v="54"/>
    <s v="Ken "/>
    <x v="38"/>
    <x v="12"/>
    <s v="me and my Discovery (love it hate it)"/>
    <x v="56"/>
    <x v="2"/>
    <x v="4"/>
  </r>
  <r>
    <n v="1323"/>
    <x v="55"/>
    <s v="donewithrover "/>
    <x v="39"/>
    <x v="14"/>
    <s v="AHHH!"/>
    <x v="57"/>
    <x v="4"/>
    <x v="15"/>
  </r>
  <r>
    <n v="1382"/>
    <x v="56"/>
    <s v="John_Galt "/>
    <x v="30"/>
    <x v="10"/>
    <s v="Avoid at all costs"/>
    <x v="58"/>
    <x v="2"/>
    <x v="16"/>
  </r>
  <r>
    <n v="1452"/>
    <x v="57"/>
    <s v="35cavalry "/>
    <x v="40"/>
    <x v="15"/>
    <s v="Land Rover garbage"/>
    <x v="59"/>
    <x v="3"/>
    <x v="13"/>
  </r>
  <r>
    <n v="645"/>
    <x v="58"/>
    <s v="Gautam Gupya "/>
    <x v="41"/>
    <x v="7"/>
    <s v="Bold and Beautiful"/>
    <x v="60"/>
    <x v="1"/>
    <x v="7"/>
  </r>
  <r>
    <n v="288"/>
    <x v="58"/>
    <s v="Alex "/>
    <x v="42"/>
    <x v="12"/>
    <s v="Best SUV I have ever owned"/>
    <x v="61"/>
    <x v="1"/>
    <x v="2"/>
  </r>
  <r>
    <n v="1050"/>
    <x v="59"/>
    <s v="made1024 "/>
    <x v="29"/>
    <x v="12"/>
    <s v="Worst SUV ever"/>
    <x v="62"/>
    <x v="4"/>
    <x v="15"/>
  </r>
  <r>
    <n v="1049"/>
    <x v="60"/>
    <s v="Warwick Dales "/>
    <x v="38"/>
    <x v="12"/>
    <s v="Every day Tank"/>
    <x v="63"/>
    <x v="2"/>
    <x v="4"/>
  </r>
  <r>
    <n v="1381"/>
    <x v="61"/>
    <s v="Jindodog "/>
    <x v="30"/>
    <x v="10"/>
    <s v="A real SUV, not a metro..."/>
    <x v="64"/>
    <x v="1"/>
    <x v="1"/>
  </r>
  <r>
    <n v="1539"/>
    <x v="62"/>
    <s v="gjrugby "/>
    <x v="43"/>
    <x v="12"/>
    <s v="2004 Fl hse...Great!!!"/>
    <x v="65"/>
    <x v="0"/>
    <x v="0"/>
  </r>
  <r>
    <n v="343"/>
    <x v="63"/>
    <s v="bigpoppeer "/>
    <x v="42"/>
    <x v="12"/>
    <s v="THE BEST"/>
    <x v="66"/>
    <x v="0"/>
    <x v="0"/>
  </r>
  <r>
    <n v="278"/>
    <x v="64"/>
    <s v="reyes73a "/>
    <x v="42"/>
    <x v="12"/>
    <s v="The Best SUV I have Owned"/>
    <x v="67"/>
    <x v="0"/>
    <x v="0"/>
  </r>
  <r>
    <n v="62"/>
    <x v="65"/>
    <s v="DarnellDixon520 "/>
    <x v="44"/>
    <x v="5"/>
    <s v="Baby machine"/>
    <x v="68"/>
    <x v="0"/>
    <x v="0"/>
  </r>
  <r>
    <n v="833"/>
    <x v="66"/>
    <s v="Drew "/>
    <x v="45"/>
    <x v="7"/>
    <s v="2008 Range Rover Sport"/>
    <x v="69"/>
    <x v="0"/>
    <x v="0"/>
  </r>
  <r>
    <n v="1519"/>
    <x v="67"/>
    <s v="Andrew Gates "/>
    <x v="46"/>
    <x v="12"/>
    <s v="Very fun to drive"/>
    <x v="70"/>
    <x v="1"/>
    <x v="7"/>
  </r>
  <r>
    <n v="108"/>
    <x v="68"/>
    <s v="mgur1 "/>
    <x v="37"/>
    <x v="7"/>
    <s v="Cons and Pros"/>
    <x v="71"/>
    <x v="1"/>
    <x v="1"/>
  </r>
  <r>
    <n v="1597"/>
    <x v="69"/>
    <s v="chrisl "/>
    <x v="47"/>
    <x v="13"/>
    <s v="Beware! Total Lemon"/>
    <x v="72"/>
    <x v="4"/>
    <x v="17"/>
  </r>
  <r>
    <n v="1660"/>
    <x v="70"/>
    <s v="Bubbles "/>
    <x v="48"/>
    <x v="16"/>
    <s v="Got Gotten!"/>
    <x v="73"/>
    <x v="2"/>
    <x v="16"/>
  </r>
  <r>
    <n v="941"/>
    <x v="71"/>
    <s v="Bob Smith "/>
    <x v="49"/>
    <x v="6"/>
    <s v="Fortunately the lease is almost up"/>
    <x v="74"/>
    <x v="4"/>
    <x v="17"/>
  </r>
  <r>
    <n v="223"/>
    <x v="72"/>
    <s v="Dina B "/>
    <x v="18"/>
    <x v="8"/>
    <s v="Reliable Rover"/>
    <x v="75"/>
    <x v="1"/>
    <x v="7"/>
  </r>
  <r>
    <n v="667"/>
    <x v="73"/>
    <s v="Patrick "/>
    <x v="50"/>
    <x v="8"/>
    <s v="Very good experience with LR3"/>
    <x v="76"/>
    <x v="1"/>
    <x v="2"/>
  </r>
  <r>
    <n v="400"/>
    <x v="74"/>
    <s v="READY, SET, STOPPPP! "/>
    <x v="31"/>
    <x v="13"/>
    <s v="Get your wallet ready"/>
    <x v="77"/>
    <x v="1"/>
    <x v="3"/>
  </r>
  <r>
    <n v="106"/>
    <x v="75"/>
    <s v="LTC "/>
    <x v="51"/>
    <x v="7"/>
    <s v="2008 LR2 HSE"/>
    <x v="78"/>
    <x v="1"/>
    <x v="2"/>
  </r>
  <r>
    <n v="666"/>
    <x v="76"/>
    <s v="LandRoverWA "/>
    <x v="50"/>
    <x v="8"/>
    <s v="Excellent car that will be missed"/>
    <x v="79"/>
    <x v="1"/>
    <x v="7"/>
  </r>
  <r>
    <n v="399"/>
    <x v="77"/>
    <s v="WarEagle Tiger "/>
    <x v="31"/>
    <x v="13"/>
    <s v="Get ready to know your Service Manager"/>
    <x v="80"/>
    <x v="2"/>
    <x v="4"/>
  </r>
  <r>
    <n v="469"/>
    <x v="77"/>
    <s v="Range Rover "/>
    <x v="52"/>
    <x v="16"/>
    <s v="Looks are very deceiving "/>
    <x v="81"/>
    <x v="4"/>
    <x v="15"/>
  </r>
  <r>
    <n v="470"/>
    <x v="77"/>
    <s v="T Joseph "/>
    <x v="52"/>
    <x v="16"/>
    <s v="Looks are great but maintenance is poor"/>
    <x v="82"/>
    <x v="4"/>
    <x v="15"/>
  </r>
  <r>
    <n v="1709"/>
    <x v="78"/>
    <s v="Budu "/>
    <x v="53"/>
    <x v="15"/>
    <s v="Night mare"/>
    <x v="83"/>
    <x v="4"/>
    <x v="12"/>
  </r>
  <r>
    <n v="1592"/>
    <x v="79"/>
    <s v="jin "/>
    <x v="54"/>
    <x v="13"/>
    <s v="Don't buy"/>
    <x v="84"/>
    <x v="4"/>
    <x v="9"/>
  </r>
  <r>
    <n v="100"/>
    <x v="80"/>
    <s v="BAD choice ;LR2 "/>
    <x v="51"/>
    <x v="7"/>
    <s v="Reliability is the problem"/>
    <x v="85"/>
    <x v="2"/>
    <x v="4"/>
  </r>
  <r>
    <n v="665"/>
    <x v="81"/>
    <s v="Cathy "/>
    <x v="50"/>
    <x v="8"/>
    <s v="Best SUV ever!"/>
    <x v="86"/>
    <x v="0"/>
    <x v="0"/>
  </r>
  <r>
    <n v="1040"/>
    <x v="82"/>
    <s v="markrayburn "/>
    <x v="29"/>
    <x v="12"/>
    <s v="What's all the fuss?"/>
    <x v="87"/>
    <x v="0"/>
    <x v="0"/>
  </r>
  <r>
    <n v="82"/>
    <x v="83"/>
    <s v="Amy "/>
    <x v="55"/>
    <x v="9"/>
    <s v="Three things"/>
    <x v="88"/>
    <x v="0"/>
    <x v="0"/>
  </r>
  <r>
    <n v="1025"/>
    <x v="84"/>
    <s v="David "/>
    <x v="56"/>
    <x v="1"/>
    <s v="Great Vehicle That Is Step Forward"/>
    <x v="89"/>
    <x v="0"/>
    <x v="0"/>
  </r>
  <r>
    <n v="148"/>
    <x v="85"/>
    <s v="rovergal "/>
    <x v="51"/>
    <x v="7"/>
    <s v="My LR2"/>
    <x v="90"/>
    <x v="0"/>
    <x v="0"/>
  </r>
  <r>
    <n v="147"/>
    <x v="86"/>
    <s v="RoverGal "/>
    <x v="51"/>
    <x v="7"/>
    <s v="I love my LR2 "/>
    <x v="91"/>
    <x v="0"/>
    <x v="0"/>
  </r>
  <r>
    <n v="146"/>
    <x v="87"/>
    <s v="Ray Moss "/>
    <x v="37"/>
    <x v="7"/>
    <s v="Needs a diesel engine!"/>
    <x v="92"/>
    <x v="0"/>
    <x v="0"/>
  </r>
  <r>
    <n v="1123"/>
    <x v="88"/>
    <s v="vgardon "/>
    <x v="57"/>
    <x v="13"/>
    <s v="Dream Car, but not quite a Nightmare"/>
    <x v="93"/>
    <x v="1"/>
    <x v="3"/>
  </r>
  <r>
    <n v="1518"/>
    <x v="88"/>
    <s v="surreyman "/>
    <x v="58"/>
    <x v="12"/>
    <s v="rotten rover"/>
    <x v="94"/>
    <x v="2"/>
    <x v="6"/>
  </r>
  <r>
    <n v="1708"/>
    <x v="89"/>
    <s v="Laura E. "/>
    <x v="53"/>
    <x v="15"/>
    <s v="It would be nice, if it'd start."/>
    <x v="95"/>
    <x v="4"/>
    <x v="17"/>
  </r>
  <r>
    <n v="192"/>
    <x v="90"/>
    <s v="Andy "/>
    <x v="59"/>
    <x v="7"/>
    <s v="Love my Rover!"/>
    <x v="96"/>
    <x v="1"/>
    <x v="1"/>
  </r>
  <r>
    <n v="1122"/>
    <x v="91"/>
    <s v="abombard "/>
    <x v="57"/>
    <x v="13"/>
    <s v="Discovery-atic"/>
    <x v="97"/>
    <x v="2"/>
    <x v="6"/>
  </r>
  <r>
    <n v="1517"/>
    <x v="92"/>
    <s v="philashe "/>
    <x v="43"/>
    <x v="12"/>
    <s v="Horrible reliability"/>
    <x v="98"/>
    <x v="2"/>
    <x v="10"/>
  </r>
  <r>
    <n v="191"/>
    <x v="93"/>
    <s v="jshook "/>
    <x v="59"/>
    <x v="7"/>
    <s v="Love My Rovers"/>
    <x v="99"/>
    <x v="1"/>
    <x v="2"/>
  </r>
  <r>
    <n v="142"/>
    <x v="94"/>
    <s v="Mike J "/>
    <x v="51"/>
    <x v="7"/>
    <s v="Stylish Beast"/>
    <x v="100"/>
    <x v="0"/>
    <x v="0"/>
  </r>
  <r>
    <n v="936"/>
    <x v="95"/>
    <s v="KC Jones "/>
    <x v="60"/>
    <x v="5"/>
    <s v="Third Rangie is a Charm"/>
    <x v="101"/>
    <x v="0"/>
    <x v="0"/>
  </r>
  <r>
    <n v="168"/>
    <x v="96"/>
    <s v="Dirky "/>
    <x v="61"/>
    <x v="10"/>
    <s v="N"/>
    <x v="102"/>
    <x v="0"/>
    <x v="0"/>
  </r>
  <r>
    <n v="1775"/>
    <x v="97"/>
    <s v="michaelswrong1 "/>
    <x v="62"/>
    <x v="5"/>
    <s v="All other vehicles pale in comparison #himichael"/>
    <x v="103"/>
    <x v="0"/>
    <x v="0"/>
  </r>
  <r>
    <n v="482"/>
    <x v="98"/>
    <s v="Robert "/>
    <x v="52"/>
    <x v="16"/>
    <s v="Best in the world!!!"/>
    <x v="104"/>
    <x v="0"/>
    <x v="0"/>
  </r>
  <r>
    <n v="395"/>
    <x v="99"/>
    <s v="Rod "/>
    <x v="31"/>
    <x v="13"/>
    <s v="The Boss"/>
    <x v="105"/>
    <x v="0"/>
    <x v="0"/>
  </r>
  <r>
    <n v="286"/>
    <x v="100"/>
    <s v="lsd1 "/>
    <x v="42"/>
    <x v="12"/>
    <s v="Land Rover '04"/>
    <x v="106"/>
    <x v="2"/>
    <x v="4"/>
  </r>
  <r>
    <n v="1120"/>
    <x v="101"/>
    <s v="dblake "/>
    <x v="57"/>
    <x v="13"/>
    <s v="DISCO x 2"/>
    <x v="107"/>
    <x v="2"/>
    <x v="6"/>
  </r>
  <r>
    <n v="1119"/>
    <x v="102"/>
    <s v="jeevanga "/>
    <x v="63"/>
    <x v="13"/>
    <s v="Engine damaged after overheating"/>
    <x v="108"/>
    <x v="1"/>
    <x v="3"/>
  </r>
  <r>
    <n v="397"/>
    <x v="103"/>
    <s v="jma3 "/>
    <x v="31"/>
    <x v="13"/>
    <s v="So they do live up to their Reputation, atleat the 03-05"/>
    <x v="109"/>
    <x v="2"/>
    <x v="11"/>
  </r>
  <r>
    <n v="1319"/>
    <x v="104"/>
    <s v="jacquesh "/>
    <x v="39"/>
    <x v="14"/>
    <s v="My favorite truck"/>
    <x v="110"/>
    <x v="1"/>
    <x v="3"/>
  </r>
  <r>
    <n v="762"/>
    <x v="105"/>
    <s v="landroverjack "/>
    <x v="64"/>
    <x v="16"/>
    <s v="Purchased '05 in '10 (LR3SE)"/>
    <x v="111"/>
    <x v="0"/>
    <x v="0"/>
  </r>
  <r>
    <n v="465"/>
    <x v="106"/>
    <s v="bergml "/>
    <x v="52"/>
    <x v="16"/>
    <s v="Love my FullFat Range Rover"/>
    <x v="112"/>
    <x v="1"/>
    <x v="2"/>
  </r>
  <r>
    <n v="1658"/>
    <x v="107"/>
    <s v="miaheartless "/>
    <x v="65"/>
    <x v="16"/>
    <s v="Wow!"/>
    <x v="113"/>
    <x v="1"/>
    <x v="1"/>
  </r>
  <r>
    <n v="282"/>
    <x v="108"/>
    <s v="flyboyz123 "/>
    <x v="42"/>
    <x v="12"/>
    <s v="Worst Car of all Time "/>
    <x v="114"/>
    <x v="2"/>
    <x v="10"/>
  </r>
  <r>
    <n v="836"/>
    <x v="109"/>
    <s v="skelly8 "/>
    <x v="45"/>
    <x v="7"/>
    <s v="Great ride"/>
    <x v="115"/>
    <x v="0"/>
    <x v="0"/>
  </r>
  <r>
    <n v="524"/>
    <x v="110"/>
    <s v="Sorry_I_Bot_It "/>
    <x v="66"/>
    <x v="10"/>
    <s v="Dont You Be Sorry"/>
    <x v="116"/>
    <x v="2"/>
    <x v="16"/>
  </r>
  <r>
    <n v="1369"/>
    <x v="111"/>
    <s v="Rick R "/>
    <x v="67"/>
    <x v="14"/>
    <s v="My 2001 Land Rover Disco II LE7"/>
    <x v="117"/>
    <x v="1"/>
    <x v="2"/>
  </r>
  <r>
    <n v="180"/>
    <x v="112"/>
    <s v="AWESOME! "/>
    <x v="2"/>
    <x v="2"/>
    <s v="AWESOME!"/>
    <x v="118"/>
    <x v="0"/>
    <x v="0"/>
  </r>
  <r>
    <n v="1116"/>
    <x v="113"/>
    <s v="iward1 "/>
    <x v="57"/>
    <x v="13"/>
    <s v="Find a good one"/>
    <x v="119"/>
    <x v="0"/>
    <x v="0"/>
  </r>
  <r>
    <n v="1607"/>
    <x v="114"/>
    <s v="Unforgiven82 "/>
    <x v="47"/>
    <x v="13"/>
    <s v="Good Little Rover"/>
    <x v="120"/>
    <x v="0"/>
    <x v="0"/>
  </r>
  <r>
    <n v="254"/>
    <x v="115"/>
    <s v="tom "/>
    <x v="18"/>
    <x v="8"/>
    <s v="amazing"/>
    <x v="121"/>
    <x v="0"/>
    <x v="0"/>
  </r>
  <r>
    <n v="707"/>
    <x v="116"/>
    <s v="prover "/>
    <x v="50"/>
    <x v="8"/>
    <s v="Best SUV out there"/>
    <x v="122"/>
    <x v="0"/>
    <x v="0"/>
  </r>
  <r>
    <n v="53"/>
    <x v="117"/>
    <s v="smoorenc "/>
    <x v="68"/>
    <x v="0"/>
    <s v="Best small SUV ever! Style and Fun!!"/>
    <x v="123"/>
    <x v="0"/>
    <x v="0"/>
  </r>
  <r>
    <n v="1370"/>
    <x v="111"/>
    <s v="Elizabeth "/>
    <x v="39"/>
    <x v="14"/>
    <s v="Fun SUV"/>
    <x v="124"/>
    <x v="1"/>
    <x v="3"/>
  </r>
  <r>
    <n v="1514"/>
    <x v="118"/>
    <s v="Patrick Lo "/>
    <x v="40"/>
    <x v="15"/>
    <s v="LandRover Disco II"/>
    <x v="125"/>
    <x v="1"/>
    <x v="14"/>
  </r>
  <r>
    <n v="378"/>
    <x v="119"/>
    <s v="broncoyianni "/>
    <x v="69"/>
    <x v="14"/>
    <s v="status"/>
    <x v="126"/>
    <x v="0"/>
    <x v="0"/>
  </r>
  <r>
    <n v="867"/>
    <x v="120"/>
    <s v="iloverrs "/>
    <x v="70"/>
    <x v="8"/>
    <s v="Ignore what people THINK about reliabilty, and listen to what they KNOW"/>
    <x v="127"/>
    <x v="0"/>
    <x v="0"/>
  </r>
  <r>
    <n v="1507"/>
    <x v="121"/>
    <s v="LAUREN "/>
    <x v="71"/>
    <x v="15"/>
    <s v="this suv is sexy"/>
    <x v="128"/>
    <x v="0"/>
    <x v="0"/>
  </r>
  <r>
    <n v="220"/>
    <x v="122"/>
    <s v="tjwat "/>
    <x v="18"/>
    <x v="8"/>
    <s v="We were one of the lucky ones"/>
    <x v="129"/>
    <x v="1"/>
    <x v="1"/>
  </r>
  <r>
    <n v="1042"/>
    <x v="123"/>
    <s v="ckadventure "/>
    <x v="29"/>
    <x v="12"/>
    <s v="Disco SE7"/>
    <x v="130"/>
    <x v="1"/>
    <x v="14"/>
  </r>
  <r>
    <n v="1706"/>
    <x v="124"/>
    <s v="offroadfanatic "/>
    <x v="72"/>
    <x v="15"/>
    <s v="Highly Recommend - Superb features, unbeatable value!"/>
    <x v="131"/>
    <x v="1"/>
    <x v="7"/>
  </r>
  <r>
    <n v="98"/>
    <x v="125"/>
    <s v="roverfanatic7 "/>
    <x v="37"/>
    <x v="7"/>
    <s v="1,000 Mile Review"/>
    <x v="132"/>
    <x v="1"/>
    <x v="7"/>
  </r>
  <r>
    <n v="1773"/>
    <x v="126"/>
    <s v="Lmahler "/>
    <x v="73"/>
    <x v="5"/>
    <s v="2nd Land Rover"/>
    <x v="133"/>
    <x v="0"/>
    <x v="0"/>
  </r>
  <r>
    <n v="1789"/>
    <x v="127"/>
    <s v="mryan2756 "/>
    <x v="7"/>
    <x v="3"/>
    <s v="Happier than ever"/>
    <x v="134"/>
    <x v="0"/>
    <x v="0"/>
  </r>
  <r>
    <n v="161"/>
    <x v="128"/>
    <s v="Mike D "/>
    <x v="6"/>
    <x v="5"/>
    <s v="Great Vehicle for Anything"/>
    <x v="135"/>
    <x v="0"/>
    <x v="0"/>
  </r>
  <r>
    <n v="1413"/>
    <x v="129"/>
    <s v="LOVE THIS RIDE "/>
    <x v="74"/>
    <x v="17"/>
    <s v="Best Ride"/>
    <x v="136"/>
    <x v="0"/>
    <x v="0"/>
  </r>
  <r>
    <n v="634"/>
    <x v="130"/>
    <s v="jonathandaniel "/>
    <x v="75"/>
    <x v="0"/>
    <s v="Awesome Vehichle Horrible technology"/>
    <x v="137"/>
    <x v="0"/>
    <x v="0"/>
  </r>
  <r>
    <n v="966"/>
    <x v="131"/>
    <s v="08m3_12rrs "/>
    <x v="76"/>
    <x v="18"/>
    <s v="Luxury at its best"/>
    <x v="138"/>
    <x v="0"/>
    <x v="0"/>
  </r>
  <r>
    <n v="47"/>
    <x v="132"/>
    <s v="Gene "/>
    <x v="77"/>
    <x v="0"/>
    <s v="Exceeded my expectations!"/>
    <x v="139"/>
    <x v="0"/>
    <x v="0"/>
  </r>
  <r>
    <n v="1449"/>
    <x v="133"/>
    <s v="mbrosch1 "/>
    <x v="71"/>
    <x v="15"/>
    <s v="Tedious but worth it "/>
    <x v="140"/>
    <x v="1"/>
    <x v="14"/>
  </r>
  <r>
    <n v="1316"/>
    <x v="134"/>
    <s v="aerialhunter "/>
    <x v="39"/>
    <x v="14"/>
    <s v="I must have the best Disco"/>
    <x v="141"/>
    <x v="2"/>
    <x v="11"/>
  </r>
  <r>
    <n v="97"/>
    <x v="135"/>
    <s v="mks9 "/>
    <x v="37"/>
    <x v="7"/>
    <s v="205,000 and still a nice vehicle"/>
    <x v="142"/>
    <x v="0"/>
    <x v="0"/>
  </r>
  <r>
    <n v="1704"/>
    <x v="136"/>
    <s v="diana66 "/>
    <x v="72"/>
    <x v="15"/>
    <s v="sad"/>
    <x v="143"/>
    <x v="2"/>
    <x v="6"/>
  </r>
  <r>
    <n v="1041"/>
    <x v="137"/>
    <s v="twisties4me "/>
    <x v="29"/>
    <x v="12"/>
    <s v="A truly special car!!"/>
    <x v="144"/>
    <x v="1"/>
    <x v="14"/>
  </r>
  <r>
    <n v="4"/>
    <x v="138"/>
    <s v="Ray DeLuca "/>
    <x v="78"/>
    <x v="5"/>
    <s v="So far so good!"/>
    <x v="145"/>
    <x v="0"/>
    <x v="0"/>
  </r>
  <r>
    <n v="1113"/>
    <x v="139"/>
    <s v="Ira "/>
    <x v="79"/>
    <x v="11"/>
    <s v="Disco Inferno"/>
    <x v="146"/>
    <x v="0"/>
    <x v="0"/>
  </r>
  <r>
    <n v="1620"/>
    <x v="140"/>
    <s v="Hippoman "/>
    <x v="47"/>
    <x v="13"/>
    <s v="Too many whiners..."/>
    <x v="147"/>
    <x v="0"/>
    <x v="0"/>
  </r>
  <r>
    <n v="348"/>
    <x v="141"/>
    <s v="OSCAR GARCIA "/>
    <x v="80"/>
    <x v="5"/>
    <s v="na"/>
    <x v="148"/>
    <x v="0"/>
    <x v="0"/>
  </r>
  <r>
    <n v="1"/>
    <x v="142"/>
    <s v="PJ "/>
    <x v="81"/>
    <x v="5"/>
    <s v="Stylish"/>
    <x v="149"/>
    <x v="0"/>
    <x v="0"/>
  </r>
  <r>
    <n v="1108"/>
    <x v="143"/>
    <s v="winny29 "/>
    <x v="82"/>
    <x v="11"/>
    <s v="Land Rover Discovery First Edition"/>
    <x v="150"/>
    <x v="0"/>
    <x v="0"/>
  </r>
  <r>
    <n v="249"/>
    <x v="144"/>
    <s v="itzsyk "/>
    <x v="83"/>
    <x v="8"/>
    <s v="awesome machine"/>
    <x v="151"/>
    <x v="0"/>
    <x v="0"/>
  </r>
  <r>
    <n v="1315"/>
    <x v="145"/>
    <s v="Hector "/>
    <x v="67"/>
    <x v="14"/>
    <s v="great off road vehicle"/>
    <x v="152"/>
    <x v="0"/>
    <x v="0"/>
  </r>
  <r>
    <n v="967"/>
    <x v="146"/>
    <s v="Jack "/>
    <x v="84"/>
    <x v="9"/>
    <s v="The Super SUV"/>
    <x v="153"/>
    <x v="0"/>
    <x v="0"/>
  </r>
  <r>
    <n v="1435"/>
    <x v="147"/>
    <s v="Jayuf492U "/>
    <x v="30"/>
    <x v="10"/>
    <s v="perfect 10"/>
    <x v="154"/>
    <x v="0"/>
    <x v="0"/>
  </r>
  <r>
    <n v="376"/>
    <x v="148"/>
    <s v="wytex "/>
    <x v="85"/>
    <x v="14"/>
    <s v="Love/Hate Relationship"/>
    <x v="155"/>
    <x v="4"/>
    <x v="8"/>
  </r>
  <r>
    <n v="280"/>
    <x v="149"/>
    <s v="nutty123 "/>
    <x v="42"/>
    <x v="12"/>
    <s v="Simply the best"/>
    <x v="156"/>
    <x v="0"/>
    <x v="0"/>
  </r>
  <r>
    <n v="1424"/>
    <x v="150"/>
    <s v="John86 "/>
    <x v="30"/>
    <x v="10"/>
    <s v="Awesome!"/>
    <x v="157"/>
    <x v="1"/>
    <x v="7"/>
  </r>
  <r>
    <n v="1656"/>
    <x v="151"/>
    <s v="capecodrondo "/>
    <x v="65"/>
    <x v="16"/>
    <s v="Owned 6 years, traded for a Hyundai"/>
    <x v="158"/>
    <x v="4"/>
    <x v="15"/>
  </r>
  <r>
    <n v="1378"/>
    <x v="152"/>
    <s v="qwackhead "/>
    <x v="30"/>
    <x v="10"/>
    <s v="Here's Hopeing"/>
    <x v="159"/>
    <x v="2"/>
    <x v="10"/>
  </r>
  <r>
    <n v="1447"/>
    <x v="153"/>
    <s v="karll237 "/>
    <x v="40"/>
    <x v="15"/>
    <s v="all around well made 4x4"/>
    <x v="160"/>
    <x v="1"/>
    <x v="7"/>
  </r>
  <r>
    <n v="642"/>
    <x v="154"/>
    <s v="fallout79 "/>
    <x v="41"/>
    <x v="7"/>
    <s v="Best SUV"/>
    <x v="161"/>
    <x v="0"/>
    <x v="0"/>
  </r>
  <r>
    <n v="325"/>
    <x v="155"/>
    <s v="suvmancar "/>
    <x v="42"/>
    <x v="12"/>
    <s v="the best suv on earth"/>
    <x v="162"/>
    <x v="0"/>
    <x v="0"/>
  </r>
  <r>
    <n v="178"/>
    <x v="156"/>
    <s v="Forester "/>
    <x v="2"/>
    <x v="2"/>
    <s v="An authentic off road vehicle"/>
    <x v="163"/>
    <x v="0"/>
    <x v="0"/>
  </r>
  <r>
    <n v="467"/>
    <x v="157"/>
    <s v="BMW Engine 2005 Rove "/>
    <x v="52"/>
    <x v="16"/>
    <s v="Rover is most reliable"/>
    <x v="164"/>
    <x v="0"/>
    <x v="0"/>
  </r>
  <r>
    <n v="31"/>
    <x v="158"/>
    <s v="clutchplate "/>
    <x v="86"/>
    <x v="18"/>
    <s v="Finally a car that does everything"/>
    <x v="165"/>
    <x v="0"/>
    <x v="0"/>
  </r>
  <r>
    <n v="42"/>
    <x v="159"/>
    <s v="Kimberly battie "/>
    <x v="87"/>
    <x v="4"/>
    <s v="My princess is very cute"/>
    <x v="166"/>
    <x v="0"/>
    <x v="0"/>
  </r>
  <r>
    <n v="46"/>
    <x v="160"/>
    <s v="DMV Driver "/>
    <x v="77"/>
    <x v="0"/>
    <s v="Great Baby Range"/>
    <x v="167"/>
    <x v="0"/>
    <x v="0"/>
  </r>
  <r>
    <n v="611"/>
    <x v="161"/>
    <s v="cewilder21 "/>
    <x v="88"/>
    <x v="10"/>
    <s v="Extrememly satisfied"/>
    <x v="168"/>
    <x v="0"/>
    <x v="0"/>
  </r>
  <r>
    <n v="1778"/>
    <x v="162"/>
    <s v="Jeff "/>
    <x v="89"/>
    <x v="18"/>
    <s v="I leased it so much I bought it"/>
    <x v="169"/>
    <x v="0"/>
    <x v="0"/>
  </r>
  <r>
    <n v="500"/>
    <x v="163"/>
    <s v="ahmed "/>
    <x v="52"/>
    <x v="16"/>
    <s v="Awesome"/>
    <x v="170"/>
    <x v="1"/>
    <x v="1"/>
  </r>
  <r>
    <n v="1515"/>
    <x v="164"/>
    <s v="wildcats_fan "/>
    <x v="43"/>
    <x v="12"/>
    <s v="Worst Car Ever Seriously!!!!!!!"/>
    <x v="171"/>
    <x v="3"/>
    <x v="5"/>
  </r>
  <r>
    <n v="1642"/>
    <x v="165"/>
    <s v="Brian Bisgood "/>
    <x v="54"/>
    <x v="13"/>
    <s v="Freelander"/>
    <x v="172"/>
    <x v="0"/>
    <x v="0"/>
  </r>
  <r>
    <n v="490"/>
    <x v="166"/>
    <s v="George "/>
    <x v="52"/>
    <x v="16"/>
    <s v="Worst vehicle I have ever owned"/>
    <x v="173"/>
    <x v="3"/>
    <x v="18"/>
  </r>
  <r>
    <n v="1693"/>
    <x v="167"/>
    <s v="California buyer "/>
    <x v="65"/>
    <x v="16"/>
    <s v="Overall a satisfying vehicle"/>
    <x v="174"/>
    <x v="1"/>
    <x v="3"/>
  </r>
  <r>
    <n v="1641"/>
    <x v="168"/>
    <s v="Randy "/>
    <x v="54"/>
    <x v="13"/>
    <s v="Think twice"/>
    <x v="175"/>
    <x v="4"/>
    <x v="9"/>
  </r>
  <r>
    <n v="662"/>
    <x v="169"/>
    <s v="Brian "/>
    <x v="50"/>
    <x v="8"/>
    <s v="It lives up to the Land Rover name!"/>
    <x v="176"/>
    <x v="0"/>
    <x v="0"/>
  </r>
  <r>
    <n v="1806"/>
    <x v="170"/>
    <s v="skanlon "/>
    <x v="26"/>
    <x v="10"/>
    <s v="LR4 Rocks"/>
    <x v="177"/>
    <x v="0"/>
    <x v="0"/>
  </r>
  <r>
    <n v="976"/>
    <x v="171"/>
    <s v="Flaviu Budean "/>
    <x v="90"/>
    <x v="9"/>
    <s v="Loving my 2016 Range Rover Sport Td6 (Diesel)"/>
    <x v="178"/>
    <x v="0"/>
    <x v="0"/>
  </r>
  <r>
    <n v="86"/>
    <x v="172"/>
    <s v="Pat Kudo "/>
    <x v="55"/>
    <x v="9"/>
    <s v="Discovery Sport 2016 a winner for the driver!"/>
    <x v="179"/>
    <x v="0"/>
    <x v="0"/>
  </r>
  <r>
    <n v="1349"/>
    <x v="173"/>
    <s v="Best Car Ever "/>
    <x v="39"/>
    <x v="14"/>
    <s v="Best Car ever"/>
    <x v="180"/>
    <x v="0"/>
    <x v="0"/>
  </r>
  <r>
    <n v="985"/>
    <x v="174"/>
    <s v="sobemen "/>
    <x v="3"/>
    <x v="3"/>
    <s v="Best Range Rover Sport Ever!"/>
    <x v="181"/>
    <x v="0"/>
    <x v="0"/>
  </r>
  <r>
    <n v="1692"/>
    <x v="175"/>
    <s v="Brocktoon "/>
    <x v="65"/>
    <x v="16"/>
    <s v="My second Freelander"/>
    <x v="182"/>
    <x v="1"/>
    <x v="7"/>
  </r>
  <r>
    <n v="1407"/>
    <x v="176"/>
    <s v="Dan Boshe "/>
    <x v="30"/>
    <x v="10"/>
    <s v="LOVE IT!"/>
    <x v="183"/>
    <x v="0"/>
    <x v="0"/>
  </r>
  <r>
    <n v="1690"/>
    <x v="177"/>
    <s v="Brenda "/>
    <x v="65"/>
    <x v="16"/>
    <s v="So Far"/>
    <x v="184"/>
    <x v="1"/>
    <x v="1"/>
  </r>
  <r>
    <n v="488"/>
    <x v="178"/>
    <s v="SH "/>
    <x v="52"/>
    <x v="16"/>
    <s v="Range Rover 2 year owner review......"/>
    <x v="185"/>
    <x v="1"/>
    <x v="7"/>
  </r>
  <r>
    <n v="487"/>
    <x v="179"/>
    <s v="Nautictalk "/>
    <x v="52"/>
    <x v="16"/>
    <s v="I LOVE MY NEW RR"/>
    <x v="186"/>
    <x v="1"/>
    <x v="7"/>
  </r>
  <r>
    <n v="1080"/>
    <x v="180"/>
    <s v="unhappy at the disco "/>
    <x v="29"/>
    <x v="12"/>
    <s v="Serpentine Belt replaced 6x in 1st 6 mos"/>
    <x v="187"/>
    <x v="3"/>
    <x v="19"/>
  </r>
  <r>
    <n v="1079"/>
    <x v="181"/>
    <s v="NavalEagle "/>
    <x v="29"/>
    <x v="12"/>
    <s v="A truck for all seasons!"/>
    <x v="188"/>
    <x v="1"/>
    <x v="2"/>
  </r>
  <r>
    <n v="1686"/>
    <x v="182"/>
    <s v="Sadly Disappointed "/>
    <x v="65"/>
    <x v="16"/>
    <s v="Disappointed Buyer"/>
    <x v="189"/>
    <x v="2"/>
    <x v="16"/>
  </r>
  <r>
    <n v="1472"/>
    <x v="183"/>
    <s v="DSCVRAZ "/>
    <x v="40"/>
    <x v="15"/>
    <s v="Almost 2 years"/>
    <x v="190"/>
    <x v="2"/>
    <x v="11"/>
  </r>
  <r>
    <n v="274"/>
    <x v="184"/>
    <s v="Russ "/>
    <x v="18"/>
    <x v="8"/>
    <s v="Greatly Improved"/>
    <x v="191"/>
    <x v="1"/>
    <x v="1"/>
  </r>
  <r>
    <n v="483"/>
    <x v="185"/>
    <s v="W Winegar "/>
    <x v="52"/>
    <x v="16"/>
    <s v="Great Touring and Mountain Car"/>
    <x v="192"/>
    <x v="1"/>
    <x v="7"/>
  </r>
  <r>
    <n v="1464"/>
    <x v="186"/>
    <s v="Emayer "/>
    <x v="40"/>
    <x v="15"/>
    <s v="Good Land Rover Discovery"/>
    <x v="193"/>
    <x v="1"/>
    <x v="7"/>
  </r>
  <r>
    <n v="127"/>
    <x v="187"/>
    <s v="Nick S "/>
    <x v="37"/>
    <x v="7"/>
    <s v="Love my LR2"/>
    <x v="194"/>
    <x v="1"/>
    <x v="7"/>
  </r>
  <r>
    <n v="1060"/>
    <x v="188"/>
    <s v="Cegibbs3 "/>
    <x v="29"/>
    <x v="12"/>
    <s v="So Far So Good!"/>
    <x v="195"/>
    <x v="1"/>
    <x v="7"/>
  </r>
  <r>
    <n v="1191"/>
    <x v="189"/>
    <s v="terry remy "/>
    <x v="91"/>
    <x v="19"/>
    <s v="Land Rover lover"/>
    <x v="196"/>
    <x v="1"/>
    <x v="7"/>
  </r>
  <r>
    <n v="1682"/>
    <x v="185"/>
    <s v="Sharon "/>
    <x v="65"/>
    <x v="16"/>
    <s v="Happy So Far!!!"/>
    <x v="197"/>
    <x v="1"/>
    <x v="3"/>
  </r>
  <r>
    <n v="1681"/>
    <x v="190"/>
    <s v="Bill Powell "/>
    <x v="65"/>
    <x v="16"/>
    <s v="Fun 4x4"/>
    <x v="198"/>
    <x v="1"/>
    <x v="7"/>
  </r>
  <r>
    <n v="1537"/>
    <x v="191"/>
    <s v="JK "/>
    <x v="43"/>
    <x v="12"/>
    <s v="Great Little SUV"/>
    <x v="199"/>
    <x v="1"/>
    <x v="7"/>
  </r>
  <r>
    <n v="272"/>
    <x v="192"/>
    <s v="RRJOE "/>
    <x v="83"/>
    <x v="8"/>
    <s v="Best Range Rover Yet"/>
    <x v="200"/>
    <x v="0"/>
    <x v="0"/>
  </r>
  <r>
    <n v="640"/>
    <x v="193"/>
    <s v="Rocky Mountain Roving "/>
    <x v="41"/>
    <x v="7"/>
    <s v="Sexiest Road Beast with a Soul"/>
    <x v="201"/>
    <x v="0"/>
    <x v="0"/>
  </r>
  <r>
    <n v="1680"/>
    <x v="194"/>
    <s v="Nichol "/>
    <x v="65"/>
    <x v="16"/>
    <s v="Run - Run Far Away"/>
    <x v="202"/>
    <x v="3"/>
    <x v="13"/>
  </r>
  <r>
    <n v="1471"/>
    <x v="195"/>
    <s v="roverdoodle "/>
    <x v="40"/>
    <x v="15"/>
    <s v="love it"/>
    <x v="203"/>
    <x v="2"/>
    <x v="11"/>
  </r>
  <r>
    <n v="194"/>
    <x v="196"/>
    <s v="HappyHour "/>
    <x v="59"/>
    <x v="7"/>
    <s v="08 RR HSE"/>
    <x v="204"/>
    <x v="1"/>
    <x v="7"/>
  </r>
  <r>
    <n v="27"/>
    <x v="197"/>
    <s v="248_streetrace "/>
    <x v="86"/>
    <x v="18"/>
    <s v="Evoque Dynamic 4 Door"/>
    <x v="205"/>
    <x v="1"/>
    <x v="7"/>
  </r>
  <r>
    <n v="696"/>
    <x v="198"/>
    <s v="David "/>
    <x v="92"/>
    <x v="8"/>
    <s v="Awesome SUV!!!"/>
    <x v="206"/>
    <x v="1"/>
    <x v="7"/>
  </r>
  <r>
    <n v="608"/>
    <x v="199"/>
    <s v="riversider "/>
    <x v="88"/>
    <x v="10"/>
    <s v="Trouble free 2010 Range Rover HSE"/>
    <x v="207"/>
    <x v="1"/>
    <x v="7"/>
  </r>
  <r>
    <n v="309"/>
    <x v="200"/>
    <s v="love my rover "/>
    <x v="42"/>
    <x v="12"/>
    <s v="2004 Range Rover "/>
    <x v="208"/>
    <x v="1"/>
    <x v="7"/>
  </r>
  <r>
    <n v="308"/>
    <x v="201"/>
    <s v="mthomas "/>
    <x v="42"/>
    <x v="12"/>
    <s v="Too Many Little Things Go Wrong...."/>
    <x v="209"/>
    <x v="2"/>
    <x v="11"/>
  </r>
  <r>
    <n v="1470"/>
    <x v="202"/>
    <s v="John S "/>
    <x v="40"/>
    <x v="15"/>
    <s v="never again"/>
    <x v="210"/>
    <x v="4"/>
    <x v="15"/>
  </r>
  <r>
    <n v="1036"/>
    <x v="203"/>
    <s v="dave "/>
    <x v="93"/>
    <x v="12"/>
    <s v="Love Hate Relationship"/>
    <x v="211"/>
    <x v="3"/>
    <x v="5"/>
  </r>
  <r>
    <n v="1078"/>
    <x v="204"/>
    <s v="atownrox "/>
    <x v="29"/>
    <x v="12"/>
    <s v="One year review"/>
    <x v="212"/>
    <x v="1"/>
    <x v="2"/>
  </r>
  <r>
    <n v="1035"/>
    <x v="205"/>
    <s v="Rover Rover "/>
    <x v="93"/>
    <x v="12"/>
    <s v="Best...and...Worst Vehicle You Could Ever Own"/>
    <x v="213"/>
    <x v="1"/>
    <x v="14"/>
  </r>
  <r>
    <n v="270"/>
    <x v="206"/>
    <s v="New Car Owner "/>
    <x v="18"/>
    <x v="8"/>
    <s v="2006 Range Rover HSE, Fantastic!"/>
    <x v="214"/>
    <x v="1"/>
    <x v="7"/>
  </r>
  <r>
    <n v="835"/>
    <x v="207"/>
    <s v="Melinda "/>
    <x v="45"/>
    <x v="7"/>
    <s v="Making loud noise underneath"/>
    <x v="215"/>
    <x v="2"/>
    <x v="10"/>
  </r>
  <r>
    <n v="813"/>
    <x v="208"/>
    <s v="Rod "/>
    <x v="94"/>
    <x v="16"/>
    <s v="No one comes close"/>
    <x v="216"/>
    <x v="1"/>
    <x v="7"/>
  </r>
  <r>
    <n v="831"/>
    <x v="209"/>
    <s v=" 2009 HSE LR3 "/>
    <x v="19"/>
    <x v="2"/>
    <s v="2009 LR3"/>
    <x v="217"/>
    <x v="1"/>
    <x v="7"/>
  </r>
  <r>
    <n v="913"/>
    <x v="210"/>
    <s v="MGB "/>
    <x v="95"/>
    <x v="8"/>
    <s v="Our dream suv !!"/>
    <x v="218"/>
    <x v="1"/>
    <x v="7"/>
  </r>
  <r>
    <n v="393"/>
    <x v="211"/>
    <s v="emmitt "/>
    <x v="85"/>
    <x v="14"/>
    <s v="jealous"/>
    <x v="219"/>
    <x v="1"/>
    <x v="7"/>
  </r>
  <r>
    <n v="1586"/>
    <x v="212"/>
    <s v="Linda "/>
    <x v="54"/>
    <x v="13"/>
    <s v="Awful!"/>
    <x v="220"/>
    <x v="3"/>
    <x v="5"/>
  </r>
  <r>
    <n v="515"/>
    <x v="213"/>
    <s v="Mountain Man "/>
    <x v="66"/>
    <x v="10"/>
    <s v="Range Rover? In a heartbeat!"/>
    <x v="221"/>
    <x v="1"/>
    <x v="2"/>
  </r>
  <r>
    <n v="307"/>
    <x v="214"/>
    <s v="Jean "/>
    <x v="42"/>
    <x v="12"/>
    <s v="RIP OFF!!!"/>
    <x v="222"/>
    <x v="4"/>
    <x v="8"/>
  </r>
  <r>
    <n v="479"/>
    <x v="215"/>
    <s v="dp "/>
    <x v="52"/>
    <x v="16"/>
    <s v="a lot of problems"/>
    <x v="223"/>
    <x v="2"/>
    <x v="6"/>
  </r>
  <r>
    <n v="826"/>
    <x v="216"/>
    <s v="LRSC "/>
    <x v="64"/>
    <x v="16"/>
    <s v="Glad we bought it"/>
    <x v="224"/>
    <x v="1"/>
    <x v="2"/>
  </r>
  <r>
    <n v="1679"/>
    <x v="217"/>
    <s v="disappointed "/>
    <x v="65"/>
    <x v="16"/>
    <s v="Don't even consider this vehicle"/>
    <x v="225"/>
    <x v="4"/>
    <x v="9"/>
  </r>
  <r>
    <n v="1678"/>
    <x v="218"/>
    <s v="LOSER "/>
    <x v="48"/>
    <x v="16"/>
    <s v="BIG joke---on me"/>
    <x v="226"/>
    <x v="4"/>
    <x v="17"/>
  </r>
  <r>
    <n v="824"/>
    <x v="219"/>
    <s v="SJB "/>
    <x v="94"/>
    <x v="16"/>
    <s v="Love our LR3"/>
    <x v="227"/>
    <x v="1"/>
    <x v="7"/>
  </r>
  <r>
    <n v="1077"/>
    <x v="220"/>
    <s v="TL "/>
    <x v="29"/>
    <x v="12"/>
    <s v="NOT QUITE SURE?"/>
    <x v="228"/>
    <x v="2"/>
    <x v="4"/>
  </r>
  <r>
    <n v="663"/>
    <x v="221"/>
    <s v="Kevin Pratt "/>
    <x v="92"/>
    <x v="8"/>
    <s v="I've owned 60+ vehicles, this one's my favorite!"/>
    <x v="229"/>
    <x v="0"/>
    <x v="0"/>
  </r>
  <r>
    <n v="1401"/>
    <x v="222"/>
    <s v="crusty444 "/>
    <x v="30"/>
    <x v="10"/>
    <s v="what a machine "/>
    <x v="230"/>
    <x v="1"/>
    <x v="2"/>
  </r>
  <r>
    <n v="1635"/>
    <x v="223"/>
    <s v="Kross98 "/>
    <x v="47"/>
    <x v="13"/>
    <s v="Think Twice"/>
    <x v="231"/>
    <x v="2"/>
    <x v="11"/>
  </r>
  <r>
    <n v="811"/>
    <x v="224"/>
    <s v="Janet &amp; Dave "/>
    <x v="96"/>
    <x v="16"/>
    <s v="Love it so far..."/>
    <x v="232"/>
    <x v="1"/>
    <x v="7"/>
  </r>
  <r>
    <n v="648"/>
    <x v="225"/>
    <s v="Barry "/>
    <x v="33"/>
    <x v="7"/>
    <s v="Favorite vehicle to date!"/>
    <x v="233"/>
    <x v="1"/>
    <x v="7"/>
  </r>
  <r>
    <n v="1824"/>
    <x v="226"/>
    <s v="LoveMyLR4 "/>
    <x v="26"/>
    <x v="10"/>
    <s v="Still Love My LR4"/>
    <x v="234"/>
    <x v="1"/>
    <x v="7"/>
  </r>
  <r>
    <n v="200"/>
    <x v="227"/>
    <s v="JDH "/>
    <x v="59"/>
    <x v="7"/>
    <s v="LOVE it!"/>
    <x v="235"/>
    <x v="1"/>
    <x v="7"/>
  </r>
  <r>
    <n v="1071"/>
    <x v="228"/>
    <s v="Hardest Dog "/>
    <x v="29"/>
    <x v="12"/>
    <s v="My '04 Rover"/>
    <x v="236"/>
    <x v="1"/>
    <x v="7"/>
  </r>
  <r>
    <n v="822"/>
    <x v="229"/>
    <s v="aesko "/>
    <x v="64"/>
    <x v="16"/>
    <s v="Better than the Discovery by a mile"/>
    <x v="237"/>
    <x v="1"/>
    <x v="3"/>
  </r>
  <r>
    <n v="413"/>
    <x v="230"/>
    <s v="mneil "/>
    <x v="31"/>
    <x v="13"/>
    <s v="All Weather Champ"/>
    <x v="238"/>
    <x v="1"/>
    <x v="7"/>
  </r>
  <r>
    <n v="934"/>
    <x v="231"/>
    <s v="LovemyRRS "/>
    <x v="70"/>
    <x v="8"/>
    <s v="This Awesome Range Rover Beats My Old X5"/>
    <x v="239"/>
    <x v="1"/>
    <x v="7"/>
  </r>
  <r>
    <n v="820"/>
    <x v="232"/>
    <s v="Guess402 "/>
    <x v="64"/>
    <x v="16"/>
    <s v="Better than my range rover and ML500"/>
    <x v="240"/>
    <x v="1"/>
    <x v="7"/>
  </r>
  <r>
    <n v="819"/>
    <x v="232"/>
    <s v="mike "/>
    <x v="94"/>
    <x v="16"/>
    <s v="Great vehicle"/>
    <x v="241"/>
    <x v="1"/>
    <x v="1"/>
  </r>
  <r>
    <n v="306"/>
    <x v="233"/>
    <s v="Steve McNair "/>
    <x v="42"/>
    <x v="12"/>
    <s v="Range Rover Review"/>
    <x v="242"/>
    <x v="1"/>
    <x v="2"/>
  </r>
  <r>
    <n v="930"/>
    <x v="234"/>
    <s v="Razor "/>
    <x v="70"/>
    <x v="8"/>
    <s v="Better than ever expected."/>
    <x v="243"/>
    <x v="1"/>
    <x v="7"/>
  </r>
  <r>
    <n v="931"/>
    <x v="234"/>
    <s v="Randy "/>
    <x v="70"/>
    <x v="8"/>
    <s v="New Range Rover Sport HSE in California"/>
    <x v="244"/>
    <x v="1"/>
    <x v="2"/>
  </r>
  <r>
    <n v="929"/>
    <x v="235"/>
    <s v="platnim "/>
    <x v="95"/>
    <x v="8"/>
    <s v="RR Sport SC"/>
    <x v="245"/>
    <x v="1"/>
    <x v="7"/>
  </r>
  <r>
    <n v="788"/>
    <x v="236"/>
    <s v="Arch North "/>
    <x v="96"/>
    <x v="16"/>
    <s v="It's not just the cupholders"/>
    <x v="246"/>
    <x v="1"/>
    <x v="7"/>
  </r>
  <r>
    <n v="257"/>
    <x v="237"/>
    <s v="dole "/>
    <x v="18"/>
    <x v="8"/>
    <s v="qualitty"/>
    <x v="247"/>
    <x v="1"/>
    <x v="7"/>
  </r>
  <r>
    <n v="747"/>
    <x v="238"/>
    <s v="Gillz "/>
    <x v="97"/>
    <x v="6"/>
    <s v="First 5000 miles"/>
    <x v="248"/>
    <x v="1"/>
    <x v="7"/>
  </r>
  <r>
    <n v="856"/>
    <x v="239"/>
    <s v="uly48 "/>
    <x v="32"/>
    <x v="7"/>
    <s v="Incredible Automobile....."/>
    <x v="249"/>
    <x v="1"/>
    <x v="7"/>
  </r>
  <r>
    <n v="680"/>
    <x v="240"/>
    <s v="Wonderful Vehicle "/>
    <x v="98"/>
    <x v="8"/>
    <s v="Good Vehicle"/>
    <x v="250"/>
    <x v="1"/>
    <x v="7"/>
  </r>
  <r>
    <n v="587"/>
    <x v="241"/>
    <s v="Dante LaTerra "/>
    <x v="99"/>
    <x v="20"/>
    <s v="Never buy any other SUV"/>
    <x v="251"/>
    <x v="1"/>
    <x v="7"/>
  </r>
  <r>
    <n v="1667"/>
    <x v="242"/>
    <s v="Karen C "/>
    <x v="65"/>
    <x v="16"/>
    <s v="A Rose among the Lemons?"/>
    <x v="252"/>
    <x v="1"/>
    <x v="7"/>
  </r>
  <r>
    <n v="237"/>
    <x v="243"/>
    <s v="Range HSE "/>
    <x v="18"/>
    <x v="8"/>
    <s v="Best Luxury SUV"/>
    <x v="253"/>
    <x v="1"/>
    <x v="7"/>
  </r>
  <r>
    <n v="183"/>
    <x v="244"/>
    <s v="forester2 "/>
    <x v="2"/>
    <x v="2"/>
    <s v="Fun to Drive"/>
    <x v="254"/>
    <x v="1"/>
    <x v="7"/>
  </r>
  <r>
    <n v="95"/>
    <x v="245"/>
    <s v="Ellie Higginbotto "/>
    <x v="37"/>
    <x v="7"/>
    <s v="Some good, some bad"/>
    <x v="255"/>
    <x v="1"/>
    <x v="14"/>
  </r>
  <r>
    <n v="265"/>
    <x v="246"/>
    <s v="two time owner "/>
    <x v="18"/>
    <x v="8"/>
    <s v="2006 Range Rover"/>
    <x v="256"/>
    <x v="1"/>
    <x v="7"/>
  </r>
  <r>
    <n v="94"/>
    <x v="247"/>
    <s v="kcheree "/>
    <x v="37"/>
    <x v="7"/>
    <s v="My First Little Landie!!!"/>
    <x v="257"/>
    <x v="1"/>
    <x v="14"/>
  </r>
  <r>
    <n v="264"/>
    <x v="248"/>
    <s v="lenny "/>
    <x v="18"/>
    <x v="8"/>
    <s v="Dont waste your money"/>
    <x v="258"/>
    <x v="1"/>
    <x v="14"/>
  </r>
  <r>
    <n v="928"/>
    <x v="249"/>
    <s v="Dave W "/>
    <x v="70"/>
    <x v="8"/>
    <s v="Beats the competition, hands down!"/>
    <x v="259"/>
    <x v="1"/>
    <x v="7"/>
  </r>
  <r>
    <n v="305"/>
    <x v="250"/>
    <s v="renaldop "/>
    <x v="42"/>
    <x v="12"/>
    <s v="King of the Hill"/>
    <x v="260"/>
    <x v="0"/>
    <x v="0"/>
  </r>
  <r>
    <n v="1002"/>
    <x v="251"/>
    <s v="sanswooper "/>
    <x v="100"/>
    <x v="10"/>
    <s v="Made the switch and love it!"/>
    <x v="261"/>
    <x v="1"/>
    <x v="7"/>
  </r>
  <r>
    <n v="1473"/>
    <x v="252"/>
    <s v="HBR "/>
    <x v="40"/>
    <x v="15"/>
    <s v="SAFE!!!!"/>
    <x v="262"/>
    <x v="1"/>
    <x v="7"/>
  </r>
  <r>
    <n v="25"/>
    <x v="253"/>
    <s v="kenjohnson1 "/>
    <x v="101"/>
    <x v="18"/>
    <s v="Traded my Carrera S for more fun."/>
    <x v="263"/>
    <x v="1"/>
    <x v="7"/>
  </r>
  <r>
    <n v="275"/>
    <x v="254"/>
    <s v="Robin "/>
    <x v="18"/>
    <x v="8"/>
    <s v="Westminster is a DREAM"/>
    <x v="264"/>
    <x v="1"/>
    <x v="7"/>
  </r>
  <r>
    <n v="743"/>
    <x v="255"/>
    <s v="grampulla "/>
    <x v="97"/>
    <x v="6"/>
    <s v="Love the LR3"/>
    <x v="265"/>
    <x v="1"/>
    <x v="7"/>
  </r>
  <r>
    <n v="199"/>
    <x v="256"/>
    <s v="Thomas M "/>
    <x v="59"/>
    <x v="7"/>
    <s v="Love this thing"/>
    <x v="266"/>
    <x v="1"/>
    <x v="7"/>
  </r>
  <r>
    <n v="692"/>
    <x v="257"/>
    <s v="upper midwest "/>
    <x v="50"/>
    <x v="8"/>
    <s v="King of the Road"/>
    <x v="267"/>
    <x v="1"/>
    <x v="7"/>
  </r>
  <r>
    <n v="1152"/>
    <x v="258"/>
    <s v="weinsteinb "/>
    <x v="102"/>
    <x v="13"/>
    <s v="Bring it back!"/>
    <x v="268"/>
    <x v="1"/>
    <x v="7"/>
  </r>
  <r>
    <n v="1058"/>
    <x v="259"/>
    <s v="Jungle Fever "/>
    <x v="29"/>
    <x v="12"/>
    <s v="Don't Front!"/>
    <x v="269"/>
    <x v="1"/>
    <x v="7"/>
  </r>
  <r>
    <n v="263"/>
    <x v="250"/>
    <s v="salyg "/>
    <x v="18"/>
    <x v="8"/>
    <s v="A lemon"/>
    <x v="270"/>
    <x v="2"/>
    <x v="16"/>
  </r>
  <r>
    <n v="923"/>
    <x v="260"/>
    <s v="billb "/>
    <x v="70"/>
    <x v="8"/>
    <s v="RR Sport Rocks"/>
    <x v="271"/>
    <x v="1"/>
    <x v="7"/>
  </r>
  <r>
    <n v="387"/>
    <x v="261"/>
    <s v="tripper "/>
    <x v="85"/>
    <x v="14"/>
    <s v="Worse vehicle ever"/>
    <x v="272"/>
    <x v="4"/>
    <x v="8"/>
  </r>
  <r>
    <n v="922"/>
    <x v="262"/>
    <s v="Charlie "/>
    <x v="70"/>
    <x v="8"/>
    <s v="My RRS HSE"/>
    <x v="273"/>
    <x v="1"/>
    <x v="1"/>
  </r>
  <r>
    <n v="921"/>
    <x v="263"/>
    <s v="jjs57 "/>
    <x v="70"/>
    <x v="8"/>
    <s v="Spot On"/>
    <x v="274"/>
    <x v="1"/>
    <x v="7"/>
  </r>
  <r>
    <n v="815"/>
    <x v="264"/>
    <s v="Roverdawg "/>
    <x v="94"/>
    <x v="16"/>
    <s v="Awesome Potential...."/>
    <x v="275"/>
    <x v="2"/>
    <x v="4"/>
  </r>
  <r>
    <n v="920"/>
    <x v="265"/>
    <s v="John Paul "/>
    <x v="95"/>
    <x v="8"/>
    <s v="Roving Rover"/>
    <x v="276"/>
    <x v="0"/>
    <x v="0"/>
  </r>
  <r>
    <n v="219"/>
    <x v="266"/>
    <s v="Edward Blakely "/>
    <x v="18"/>
    <x v="8"/>
    <s v="Great Ride"/>
    <x v="277"/>
    <x v="0"/>
    <x v="0"/>
  </r>
  <r>
    <n v="918"/>
    <x v="267"/>
    <s v="smith "/>
    <x v="70"/>
    <x v="8"/>
    <s v="The best"/>
    <x v="278"/>
    <x v="1"/>
    <x v="7"/>
  </r>
  <r>
    <n v="916"/>
    <x v="268"/>
    <s v="lee crosse "/>
    <x v="70"/>
    <x v="8"/>
    <s v=" Great Car"/>
    <x v="279"/>
    <x v="1"/>
    <x v="7"/>
  </r>
  <r>
    <n v="143"/>
    <x v="269"/>
    <s v="BAM "/>
    <x v="51"/>
    <x v="7"/>
    <s v="Great CUV with Offroad Capability"/>
    <x v="280"/>
    <x v="1"/>
    <x v="7"/>
  </r>
  <r>
    <n v="805"/>
    <x v="270"/>
    <s v="Erwin "/>
    <x v="96"/>
    <x v="16"/>
    <s v="Positive news"/>
    <x v="281"/>
    <x v="1"/>
    <x v="7"/>
  </r>
  <r>
    <n v="107"/>
    <x v="271"/>
    <s v="Gary Wood "/>
    <x v="37"/>
    <x v="7"/>
    <s v="Love it!"/>
    <x v="282"/>
    <x v="1"/>
    <x v="7"/>
  </r>
  <r>
    <n v="273"/>
    <x v="272"/>
    <s v="Mike "/>
    <x v="83"/>
    <x v="8"/>
    <s v="range rover super"/>
    <x v="283"/>
    <x v="1"/>
    <x v="7"/>
  </r>
  <r>
    <n v="901"/>
    <x v="273"/>
    <s v="Anela Olsen "/>
    <x v="70"/>
    <x v="8"/>
    <s v="Very satisfied"/>
    <x v="284"/>
    <x v="1"/>
    <x v="7"/>
  </r>
  <r>
    <n v="169"/>
    <x v="274"/>
    <s v="LR2 Owner "/>
    <x v="61"/>
    <x v="10"/>
    <s v="New"/>
    <x v="285"/>
    <x v="1"/>
    <x v="7"/>
  </r>
  <r>
    <n v="711"/>
    <x v="275"/>
    <s v="Dominican LR3 Owner "/>
    <x v="92"/>
    <x v="8"/>
    <s v="Range Rover Luxury for lower price"/>
    <x v="286"/>
    <x v="1"/>
    <x v="7"/>
  </r>
  <r>
    <n v="1712"/>
    <x v="276"/>
    <s v="Cathy "/>
    <x v="103"/>
    <x v="15"/>
    <s v="Love my Freelander"/>
    <x v="287"/>
    <x v="1"/>
    <x v="7"/>
  </r>
  <r>
    <n v="690"/>
    <x v="277"/>
    <s v="Chris "/>
    <x v="92"/>
    <x v="8"/>
    <s v="You only live once, buy yourself an LR3!"/>
    <x v="288"/>
    <x v="1"/>
    <x v="7"/>
  </r>
  <r>
    <n v="940"/>
    <x v="278"/>
    <s v="bigpapa "/>
    <x v="49"/>
    <x v="6"/>
    <s v="2007 hse commuter, tow, family wagon."/>
    <x v="289"/>
    <x v="0"/>
    <x v="0"/>
  </r>
  <r>
    <n v="262"/>
    <x v="279"/>
    <s v="Barry "/>
    <x v="18"/>
    <x v="8"/>
    <s v="Emasculated Range Rover"/>
    <x v="290"/>
    <x v="1"/>
    <x v="3"/>
  </r>
  <r>
    <n v="1634"/>
    <x v="279"/>
    <s v="PAM "/>
    <x v="54"/>
    <x v="13"/>
    <s v="Worst quality 4x4xfar"/>
    <x v="291"/>
    <x v="4"/>
    <x v="17"/>
  </r>
  <r>
    <n v="814"/>
    <x v="280"/>
    <s v="zamer1230 "/>
    <x v="94"/>
    <x v="16"/>
    <s v="LR3 Review"/>
    <x v="292"/>
    <x v="1"/>
    <x v="1"/>
  </r>
  <r>
    <n v="478"/>
    <x v="281"/>
    <s v="sculley "/>
    <x v="52"/>
    <x v="16"/>
    <s v="Hey wht a car"/>
    <x v="293"/>
    <x v="1"/>
    <x v="7"/>
  </r>
  <r>
    <n v="298"/>
    <x v="282"/>
    <s v="RoverEnthusiasts "/>
    <x v="42"/>
    <x v="12"/>
    <s v="Hands Down Best Luxury SUV"/>
    <x v="294"/>
    <x v="1"/>
    <x v="7"/>
  </r>
  <r>
    <n v="1064"/>
    <x v="283"/>
    <s v="f-f-e "/>
    <x v="29"/>
    <x v="12"/>
    <s v="2004 DISCO II SE"/>
    <x v="295"/>
    <x v="1"/>
    <x v="7"/>
  </r>
  <r>
    <n v="799"/>
    <x v="284"/>
    <s v="ADM HALSEY "/>
    <x v="94"/>
    <x v="16"/>
    <s v="Hot fun in the summertime"/>
    <x v="296"/>
    <x v="1"/>
    <x v="7"/>
  </r>
  <r>
    <n v="1767"/>
    <x v="285"/>
    <s v="Jaybird "/>
    <x v="53"/>
    <x v="15"/>
    <s v="What are the complaints about?"/>
    <x v="297"/>
    <x v="1"/>
    <x v="7"/>
  </r>
  <r>
    <n v="1623"/>
    <x v="286"/>
    <s v="LoveMyRover "/>
    <x v="104"/>
    <x v="13"/>
    <s v="Love My Freelander!"/>
    <x v="298"/>
    <x v="1"/>
    <x v="7"/>
  </r>
  <r>
    <n v="1076"/>
    <x v="287"/>
    <s v="Scott "/>
    <x v="93"/>
    <x v="12"/>
    <s v="Not much room"/>
    <x v="299"/>
    <x v="4"/>
    <x v="12"/>
  </r>
  <r>
    <n v="93"/>
    <x v="288"/>
    <s v="Bill H "/>
    <x v="37"/>
    <x v="7"/>
    <s v="Fantastic SUV for City or Mountains"/>
    <x v="300"/>
    <x v="1"/>
    <x v="14"/>
  </r>
  <r>
    <n v="189"/>
    <x v="289"/>
    <s v="Trisha "/>
    <x v="59"/>
    <x v="7"/>
    <s v="Beware"/>
    <x v="301"/>
    <x v="2"/>
    <x v="10"/>
  </r>
  <r>
    <n v="726"/>
    <x v="290"/>
    <s v="powershopper "/>
    <x v="50"/>
    <x v="8"/>
    <s v="wouldn't buy one"/>
    <x v="302"/>
    <x v="3"/>
    <x v="13"/>
  </r>
  <r>
    <n v="910"/>
    <x v="291"/>
    <s v="Jim D "/>
    <x v="70"/>
    <x v="8"/>
    <s v="Bullet proof"/>
    <x v="303"/>
    <x v="1"/>
    <x v="7"/>
  </r>
  <r>
    <n v="909"/>
    <x v="291"/>
    <s v="Happy Camper "/>
    <x v="70"/>
    <x v="8"/>
    <s v="Nice Sled"/>
    <x v="304"/>
    <x v="1"/>
    <x v="7"/>
  </r>
  <r>
    <n v="891"/>
    <x v="292"/>
    <s v="headhunter "/>
    <x v="95"/>
    <x v="8"/>
    <s v="Unbelievable"/>
    <x v="305"/>
    <x v="1"/>
    <x v="7"/>
  </r>
  <r>
    <n v="569"/>
    <x v="293"/>
    <s v="johnyesnot "/>
    <x v="105"/>
    <x v="21"/>
    <s v="Pleasure to Drive"/>
    <x v="306"/>
    <x v="1"/>
    <x v="7"/>
  </r>
  <r>
    <n v="1446"/>
    <x v="294"/>
    <s v="Gunner Conway-Davenport "/>
    <x v="71"/>
    <x v="15"/>
    <s v="If you get one, read the drivers manual..."/>
    <x v="307"/>
    <x v="1"/>
    <x v="14"/>
  </r>
  <r>
    <n v="1346"/>
    <x v="295"/>
    <s v="jakesmom "/>
    <x v="39"/>
    <x v="14"/>
    <s v="Love/Hate Relationship"/>
    <x v="308"/>
    <x v="2"/>
    <x v="11"/>
  </r>
  <r>
    <n v="217"/>
    <x v="296"/>
    <s v="Gem Elliott "/>
    <x v="18"/>
    <x v="8"/>
    <s v="Money pit"/>
    <x v="309"/>
    <x v="4"/>
    <x v="8"/>
  </r>
  <r>
    <n v="412"/>
    <x v="297"/>
    <s v="Range Rover HSE "/>
    <x v="31"/>
    <x v="13"/>
    <s v="Excellent Vehicle"/>
    <x v="310"/>
    <x v="1"/>
    <x v="7"/>
  </r>
  <r>
    <n v="261"/>
    <x v="297"/>
    <s v="George Jordan "/>
    <x v="18"/>
    <x v="8"/>
    <s v="Range Rover Review"/>
    <x v="311"/>
    <x v="1"/>
    <x v="2"/>
  </r>
  <r>
    <n v="660"/>
    <x v="298"/>
    <s v="William Chaney "/>
    <x v="92"/>
    <x v="8"/>
    <s v="If it is good enough for the Queen of England...."/>
    <x v="312"/>
    <x v="0"/>
    <x v="0"/>
  </r>
  <r>
    <n v="260"/>
    <x v="299"/>
    <s v="goski "/>
    <x v="83"/>
    <x v="8"/>
    <s v="Just Awesome"/>
    <x v="313"/>
    <x v="1"/>
    <x v="7"/>
  </r>
  <r>
    <n v="1638"/>
    <x v="300"/>
    <s v="Suzq "/>
    <x v="54"/>
    <x v="13"/>
    <s v="The best Truck I've Owned"/>
    <x v="314"/>
    <x v="1"/>
    <x v="7"/>
  </r>
  <r>
    <n v="221"/>
    <x v="301"/>
    <s v="roversocal "/>
    <x v="18"/>
    <x v="8"/>
    <s v="Drive Around with Class &amp; Style"/>
    <x v="315"/>
    <x v="1"/>
    <x v="7"/>
  </r>
  <r>
    <n v="250"/>
    <x v="302"/>
    <s v="happy "/>
    <x v="18"/>
    <x v="8"/>
    <s v="Great SUV"/>
    <x v="316"/>
    <x v="1"/>
    <x v="7"/>
  </r>
  <r>
    <n v="268"/>
    <x v="303"/>
    <s v="JoBob "/>
    <x v="83"/>
    <x v="8"/>
    <s v="Lots of HP, at your command !!!!!"/>
    <x v="317"/>
    <x v="1"/>
    <x v="7"/>
  </r>
  <r>
    <n v="1015"/>
    <x v="304"/>
    <s v="Laureate2 "/>
    <x v="100"/>
    <x v="10"/>
    <s v="New From the Inside OUt"/>
    <x v="318"/>
    <x v="1"/>
    <x v="7"/>
  </r>
  <r>
    <n v="266"/>
    <x v="305"/>
    <s v="Richard "/>
    <x v="18"/>
    <x v="8"/>
    <s v="Everything you want ++++"/>
    <x v="319"/>
    <x v="1"/>
    <x v="7"/>
  </r>
  <r>
    <n v="204"/>
    <x v="306"/>
    <s v="Donnie "/>
    <x v="59"/>
    <x v="7"/>
    <s v="Best over"/>
    <x v="320"/>
    <x v="1"/>
    <x v="7"/>
  </r>
  <r>
    <n v="987"/>
    <x v="307"/>
    <s v="MR.D "/>
    <x v="106"/>
    <x v="3"/>
    <s v="A true SUV, with a Punch!"/>
    <x v="321"/>
    <x v="1"/>
    <x v="7"/>
  </r>
  <r>
    <n v="1800"/>
    <x v="307"/>
    <s v="BK "/>
    <x v="7"/>
    <x v="3"/>
    <s v="Fantastic powerful ride"/>
    <x v="322"/>
    <x v="1"/>
    <x v="7"/>
  </r>
  <r>
    <n v="725"/>
    <x v="17"/>
    <s v="Jim "/>
    <x v="50"/>
    <x v="8"/>
    <s v="Terrific"/>
    <x v="323"/>
    <x v="1"/>
    <x v="2"/>
  </r>
  <r>
    <n v="659"/>
    <x v="308"/>
    <s v="Zak P. "/>
    <x v="98"/>
    <x v="8"/>
    <s v="10 years and still loving my LR3."/>
    <x v="324"/>
    <x v="1"/>
    <x v="14"/>
  </r>
  <r>
    <n v="1075"/>
    <x v="309"/>
    <s v="Steve "/>
    <x v="29"/>
    <x v="12"/>
    <s v="Nice truck"/>
    <x v="325"/>
    <x v="1"/>
    <x v="2"/>
  </r>
  <r>
    <n v="304"/>
    <x v="310"/>
    <s v="westminister "/>
    <x v="42"/>
    <x v="12"/>
    <s v="range rover"/>
    <x v="326"/>
    <x v="0"/>
    <x v="0"/>
  </r>
  <r>
    <n v="188"/>
    <x v="311"/>
    <s v="Lenny Ferguson "/>
    <x v="59"/>
    <x v="7"/>
    <s v="So far, so good!"/>
    <x v="327"/>
    <x v="0"/>
    <x v="0"/>
  </r>
  <r>
    <n v="722"/>
    <x v="312"/>
    <s v="bkalhor "/>
    <x v="50"/>
    <x v="8"/>
    <s v="LR3"/>
    <x v="328"/>
    <x v="1"/>
    <x v="2"/>
  </r>
  <r>
    <n v="907"/>
    <x v="313"/>
    <s v="Poloboxer "/>
    <x v="95"/>
    <x v="8"/>
    <s v="Great Mix"/>
    <x v="329"/>
    <x v="1"/>
    <x v="2"/>
  </r>
  <r>
    <n v="886"/>
    <x v="314"/>
    <s v="S. Colson "/>
    <x v="95"/>
    <x v="8"/>
    <s v="Rose with a thorn"/>
    <x v="330"/>
    <x v="1"/>
    <x v="7"/>
  </r>
  <r>
    <n v="1195"/>
    <x v="315"/>
    <s v="John "/>
    <x v="107"/>
    <x v="19"/>
    <s v="Understand a Land Rover"/>
    <x v="331"/>
    <x v="1"/>
    <x v="7"/>
  </r>
  <r>
    <n v="362"/>
    <x v="316"/>
    <s v="giggyice "/>
    <x v="8"/>
    <x v="6"/>
    <s v="Overall very happy w/new 07 Range Rover"/>
    <x v="332"/>
    <x v="1"/>
    <x v="7"/>
  </r>
  <r>
    <n v="906"/>
    <x v="317"/>
    <s v="jndcav "/>
    <x v="70"/>
    <x v="8"/>
    <s v="Lovin it"/>
    <x v="333"/>
    <x v="1"/>
    <x v="7"/>
  </r>
  <r>
    <n v="719"/>
    <x v="20"/>
    <s v="Sierra Madre "/>
    <x v="50"/>
    <x v="8"/>
    <s v="Great and Awesome Car"/>
    <x v="334"/>
    <x v="1"/>
    <x v="1"/>
  </r>
  <r>
    <n v="1345"/>
    <x v="318"/>
    <s v="John "/>
    <x v="39"/>
    <x v="14"/>
    <s v="The novelty can wear off after a while"/>
    <x v="335"/>
    <x v="4"/>
    <x v="12"/>
  </r>
  <r>
    <n v="718"/>
    <x v="319"/>
    <s v="Michael B "/>
    <x v="50"/>
    <x v="8"/>
    <s v="LR3"/>
    <x v="336"/>
    <x v="0"/>
    <x v="0"/>
  </r>
  <r>
    <n v="1655"/>
    <x v="320"/>
    <s v="Jonathan "/>
    <x v="65"/>
    <x v="16"/>
    <s v="Worst Designed Vehicle Seen To Date"/>
    <x v="337"/>
    <x v="3"/>
    <x v="5"/>
  </r>
  <r>
    <n v="717"/>
    <x v="321"/>
    <s v="njlr3hseguy "/>
    <x v="98"/>
    <x v="8"/>
    <s v="Incredible Vehicle"/>
    <x v="338"/>
    <x v="1"/>
    <x v="7"/>
  </r>
  <r>
    <n v="807"/>
    <x v="322"/>
    <s v="maciosaig "/>
    <x v="94"/>
    <x v="16"/>
    <s v="Land Rovers best "/>
    <x v="339"/>
    <x v="0"/>
    <x v="0"/>
  </r>
  <r>
    <n v="935"/>
    <x v="323"/>
    <s v="Bart Chamberlain "/>
    <x v="70"/>
    <x v="8"/>
    <s v="An incredible vehicle!!"/>
    <x v="340"/>
    <x v="1"/>
    <x v="7"/>
  </r>
  <r>
    <n v="115"/>
    <x v="324"/>
    <s v="mks "/>
    <x v="37"/>
    <x v="7"/>
    <s v="62000 mile report"/>
    <x v="341"/>
    <x v="1"/>
    <x v="7"/>
  </r>
  <r>
    <n v="714"/>
    <x v="322"/>
    <s v="jclay1965 "/>
    <x v="98"/>
    <x v="8"/>
    <s v="Love/Hate Relationship?"/>
    <x v="342"/>
    <x v="1"/>
    <x v="3"/>
  </r>
  <r>
    <n v="1770"/>
    <x v="322"/>
    <s v="Kenneth "/>
    <x v="53"/>
    <x v="15"/>
    <s v="The worst SUV on the road"/>
    <x v="343"/>
    <x v="3"/>
    <x v="19"/>
  </r>
  <r>
    <n v="713"/>
    <x v="325"/>
    <s v="Michael Duquette "/>
    <x v="98"/>
    <x v="8"/>
    <s v="Landrover LR3 HSE"/>
    <x v="344"/>
    <x v="1"/>
    <x v="7"/>
  </r>
  <r>
    <n v="1174"/>
    <x v="326"/>
    <s v="casper "/>
    <x v="57"/>
    <x v="13"/>
    <s v="never again"/>
    <x v="345"/>
    <x v="4"/>
    <x v="15"/>
  </r>
  <r>
    <n v="806"/>
    <x v="326"/>
    <s v="landroversorrow "/>
    <x v="94"/>
    <x v="16"/>
    <s v="I got a lemon...and they don't care!"/>
    <x v="346"/>
    <x v="4"/>
    <x v="9"/>
  </r>
  <r>
    <n v="712"/>
    <x v="327"/>
    <s v="jpanti "/>
    <x v="98"/>
    <x v="8"/>
    <s v="L# HSE"/>
    <x v="347"/>
    <x v="0"/>
    <x v="0"/>
  </r>
  <r>
    <n v="904"/>
    <x v="328"/>
    <s v="oohmali "/>
    <x v="70"/>
    <x v="8"/>
    <s v="vroom vroom"/>
    <x v="348"/>
    <x v="0"/>
    <x v="0"/>
  </r>
  <r>
    <n v="303"/>
    <x v="328"/>
    <s v="NHroverlover "/>
    <x v="42"/>
    <x v="12"/>
    <s v="There is nothing like THE Range Rova!"/>
    <x v="349"/>
    <x v="1"/>
    <x v="7"/>
  </r>
  <r>
    <n v="902"/>
    <x v="329"/>
    <s v="Duba3 "/>
    <x v="95"/>
    <x v="8"/>
    <s v="Drives Great, Technology Lacking"/>
    <x v="350"/>
    <x v="2"/>
    <x v="11"/>
  </r>
  <r>
    <n v="1632"/>
    <x v="330"/>
    <s v="John "/>
    <x v="47"/>
    <x v="13"/>
    <s v="Classic British - stylish and unreliable"/>
    <x v="351"/>
    <x v="4"/>
    <x v="15"/>
  </r>
  <r>
    <n v="900"/>
    <x v="331"/>
    <s v="To Hot to Handle "/>
    <x v="95"/>
    <x v="8"/>
    <s v="Hot hot"/>
    <x v="352"/>
    <x v="0"/>
    <x v="0"/>
  </r>
  <r>
    <n v="802"/>
    <x v="332"/>
    <s v="Combee1 "/>
    <x v="96"/>
    <x v="16"/>
    <s v="I want to love it, but it won't let me.."/>
    <x v="353"/>
    <x v="2"/>
    <x v="11"/>
  </r>
  <r>
    <n v="91"/>
    <x v="333"/>
    <s v="Monebyrd "/>
    <x v="51"/>
    <x v="7"/>
    <s v="My First Rover!"/>
    <x v="354"/>
    <x v="0"/>
    <x v="0"/>
  </r>
  <r>
    <n v="1534"/>
    <x v="334"/>
    <s v="joncourage "/>
    <x v="43"/>
    <x v="12"/>
    <s v="Love this Small and Sporty SUV"/>
    <x v="355"/>
    <x v="1"/>
    <x v="7"/>
  </r>
  <r>
    <n v="924"/>
    <x v="335"/>
    <s v="Flyer "/>
    <x v="95"/>
    <x v="8"/>
    <s v="Best of Breed"/>
    <x v="356"/>
    <x v="1"/>
    <x v="2"/>
  </r>
  <r>
    <n v="685"/>
    <x v="336"/>
    <s v="Patrick "/>
    <x v="50"/>
    <x v="8"/>
    <s v="Happy With LR3"/>
    <x v="357"/>
    <x v="1"/>
    <x v="2"/>
  </r>
  <r>
    <n v="475"/>
    <x v="337"/>
    <s v="nilo "/>
    <x v="52"/>
    <x v="16"/>
    <s v="swiss army luxury vehicle"/>
    <x v="358"/>
    <x v="1"/>
    <x v="2"/>
  </r>
  <r>
    <n v="898"/>
    <x v="334"/>
    <s v="kungpao "/>
    <x v="70"/>
    <x v="8"/>
    <s v="Gorgeous design"/>
    <x v="359"/>
    <x v="1"/>
    <x v="2"/>
  </r>
  <r>
    <n v="897"/>
    <x v="338"/>
    <s v="Rick Respicio "/>
    <x v="95"/>
    <x v="8"/>
    <s v="My supercharged rover!"/>
    <x v="360"/>
    <x v="1"/>
    <x v="7"/>
  </r>
  <r>
    <n v="710"/>
    <x v="338"/>
    <s v="Ejags "/>
    <x v="50"/>
    <x v="8"/>
    <s v="Terrible Fuel Economy"/>
    <x v="361"/>
    <x v="1"/>
    <x v="3"/>
  </r>
  <r>
    <n v="801"/>
    <x v="339"/>
    <s v="David "/>
    <x v="96"/>
    <x v="16"/>
    <s v="No regrets whatsoever!!"/>
    <x v="362"/>
    <x v="1"/>
    <x v="2"/>
  </r>
  <r>
    <n v="915"/>
    <x v="340"/>
    <s v="jenni "/>
    <x v="70"/>
    <x v="8"/>
    <s v="awesome drive"/>
    <x v="363"/>
    <x v="1"/>
    <x v="2"/>
  </r>
  <r>
    <n v="301"/>
    <x v="341"/>
    <s v="coastman "/>
    <x v="42"/>
    <x v="12"/>
    <s v="A Beautiful Animal"/>
    <x v="364"/>
    <x v="1"/>
    <x v="2"/>
  </r>
  <r>
    <n v="1081"/>
    <x v="342"/>
    <s v="RyanB "/>
    <x v="29"/>
    <x v="12"/>
    <s v="Do you want toy, or a real SUV?"/>
    <x v="365"/>
    <x v="1"/>
    <x v="2"/>
  </r>
  <r>
    <n v="28"/>
    <x v="343"/>
    <s v="248_streetrace "/>
    <x v="86"/>
    <x v="18"/>
    <s v="2012 Range Rover Evoque Dynamic 4 Door"/>
    <x v="366"/>
    <x v="1"/>
    <x v="2"/>
  </r>
  <r>
    <n v="780"/>
    <x v="344"/>
    <s v="john caselli "/>
    <x v="96"/>
    <x v="16"/>
    <s v="Roving Rover"/>
    <x v="367"/>
    <x v="1"/>
    <x v="2"/>
  </r>
  <r>
    <n v="1008"/>
    <x v="345"/>
    <s v="Happy owner "/>
    <x v="100"/>
    <x v="10"/>
    <s v="A great SuV with classic style"/>
    <x v="368"/>
    <x v="1"/>
    <x v="2"/>
  </r>
  <r>
    <n v="576"/>
    <x v="346"/>
    <s v="Freeloder "/>
    <x v="105"/>
    <x v="21"/>
    <s v="Like wearing a tux"/>
    <x v="369"/>
    <x v="1"/>
    <x v="2"/>
  </r>
  <r>
    <n v="1768"/>
    <x v="339"/>
    <s v="Jonathan "/>
    <x v="72"/>
    <x v="15"/>
    <s v="My complaints"/>
    <x v="370"/>
    <x v="3"/>
    <x v="5"/>
  </r>
  <r>
    <n v="709"/>
    <x v="347"/>
    <s v="Fast Eddie "/>
    <x v="92"/>
    <x v="8"/>
    <s v="Good Ride"/>
    <x v="371"/>
    <x v="1"/>
    <x v="1"/>
  </r>
  <r>
    <n v="706"/>
    <x v="348"/>
    <s v="Jay "/>
    <x v="50"/>
    <x v="8"/>
    <s v="I REALLY Wanted to Like It, But......"/>
    <x v="372"/>
    <x v="4"/>
    <x v="15"/>
  </r>
  <r>
    <n v="705"/>
    <x v="349"/>
    <s v="SUVFan "/>
    <x v="98"/>
    <x v="8"/>
    <s v="Deeply Disappointed"/>
    <x v="373"/>
    <x v="2"/>
    <x v="16"/>
  </r>
  <r>
    <n v="1702"/>
    <x v="350"/>
    <s v="Samantha "/>
    <x v="103"/>
    <x v="15"/>
    <s v="I fell in love with it. It's so cute to me."/>
    <x v="374"/>
    <x v="1"/>
    <x v="14"/>
  </r>
  <r>
    <n v="838"/>
    <x v="351"/>
    <s v="DCorey "/>
    <x v="32"/>
    <x v="7"/>
    <s v="Sad to Go!"/>
    <x v="375"/>
    <x v="1"/>
    <x v="2"/>
  </r>
  <r>
    <n v="1826"/>
    <x v="352"/>
    <s v="Dream Girl "/>
    <x v="26"/>
    <x v="10"/>
    <s v="It is a Dream"/>
    <x v="376"/>
    <x v="1"/>
    <x v="2"/>
  </r>
  <r>
    <n v="866"/>
    <x v="353"/>
    <s v="Brian McK. "/>
    <x v="70"/>
    <x v="8"/>
    <s v="Absolutely fantastic car !!! Beautiful lux used ca"/>
    <x v="377"/>
    <x v="0"/>
    <x v="0"/>
  </r>
  <r>
    <n v="252"/>
    <x v="354"/>
    <s v="Gulfvet66 "/>
    <x v="18"/>
    <x v="8"/>
    <s v="No comparison"/>
    <x v="378"/>
    <x v="1"/>
    <x v="7"/>
  </r>
  <r>
    <n v="893"/>
    <x v="354"/>
    <s v="HISNHER "/>
    <x v="70"/>
    <x v="8"/>
    <s v="Just loving my SRR"/>
    <x v="379"/>
    <x v="1"/>
    <x v="7"/>
  </r>
  <r>
    <n v="797"/>
    <x v="355"/>
    <s v="leader1111 "/>
    <x v="96"/>
    <x v="16"/>
    <s v="Amazing"/>
    <x v="380"/>
    <x v="1"/>
    <x v="2"/>
  </r>
  <r>
    <n v="704"/>
    <x v="356"/>
    <s v="vince lombardi "/>
    <x v="98"/>
    <x v="8"/>
    <s v="not so reliable"/>
    <x v="381"/>
    <x v="2"/>
    <x v="11"/>
  </r>
  <r>
    <n v="1766"/>
    <x v="356"/>
    <s v="D "/>
    <x v="72"/>
    <x v="15"/>
    <s v="Freeloader not Freelander"/>
    <x v="382"/>
    <x v="4"/>
    <x v="12"/>
  </r>
  <r>
    <n v="641"/>
    <x v="357"/>
    <s v="discovery3 "/>
    <x v="41"/>
    <x v="7"/>
    <s v="This is what a proper suv should be"/>
    <x v="383"/>
    <x v="1"/>
    <x v="2"/>
  </r>
  <r>
    <n v="535"/>
    <x v="358"/>
    <s v="Rover Mom "/>
    <x v="108"/>
    <x v="15"/>
    <s v="Not a good buy."/>
    <x v="384"/>
    <x v="4"/>
    <x v="15"/>
  </r>
  <r>
    <n v="703"/>
    <x v="359"/>
    <s v="AlexRomero "/>
    <x v="98"/>
    <x v="8"/>
    <s v="The best by far"/>
    <x v="385"/>
    <x v="1"/>
    <x v="7"/>
  </r>
  <r>
    <n v="1630"/>
    <x v="360"/>
    <s v="John "/>
    <x v="54"/>
    <x v="13"/>
    <s v="Very fun car to own and drive."/>
    <x v="386"/>
    <x v="0"/>
    <x v="0"/>
  </r>
  <r>
    <n v="1629"/>
    <x v="361"/>
    <s v="Nothing but problems "/>
    <x v="47"/>
    <x v="13"/>
    <s v="Nothing but problems"/>
    <x v="387"/>
    <x v="4"/>
    <x v="9"/>
  </r>
  <r>
    <n v="1172"/>
    <x v="362"/>
    <s v="tester27 "/>
    <x v="63"/>
    <x v="13"/>
    <s v="Land Rover Discovery Not Comfortable"/>
    <x v="388"/>
    <x v="4"/>
    <x v="15"/>
  </r>
  <r>
    <n v="890"/>
    <x v="363"/>
    <s v="2006_rrs "/>
    <x v="70"/>
    <x v="8"/>
    <s v="Durning 1st Year of Ownership"/>
    <x v="389"/>
    <x v="1"/>
    <x v="14"/>
  </r>
  <r>
    <n v="1241"/>
    <x v="364"/>
    <s v="Mike "/>
    <x v="109"/>
    <x v="21"/>
    <s v="Great 4 x 4 City &amp; Camping"/>
    <x v="390"/>
    <x v="1"/>
    <x v="2"/>
  </r>
  <r>
    <n v="1390"/>
    <x v="365"/>
    <s v="Fabe "/>
    <x v="74"/>
    <x v="17"/>
    <s v="A True SUV with Old World Charm"/>
    <x v="391"/>
    <x v="1"/>
    <x v="2"/>
  </r>
  <r>
    <n v="1047"/>
    <x v="366"/>
    <s v="DevilDisco "/>
    <x v="29"/>
    <x v="12"/>
    <s v="Best of the Last"/>
    <x v="392"/>
    <x v="1"/>
    <x v="2"/>
  </r>
  <r>
    <n v="110"/>
    <x v="367"/>
    <s v="BILL "/>
    <x v="37"/>
    <x v="7"/>
    <s v="ONE FINE TRUCK"/>
    <x v="393"/>
    <x v="1"/>
    <x v="2"/>
  </r>
  <r>
    <n v="855"/>
    <x v="368"/>
    <s v="Peter "/>
    <x v="32"/>
    <x v="7"/>
    <s v="Outstanding"/>
    <x v="394"/>
    <x v="1"/>
    <x v="2"/>
  </r>
  <r>
    <n v="225"/>
    <x v="369"/>
    <s v="Brian R. "/>
    <x v="18"/>
    <x v="8"/>
    <s v="Good to GO"/>
    <x v="395"/>
    <x v="1"/>
    <x v="2"/>
  </r>
  <r>
    <n v="796"/>
    <x v="370"/>
    <s v="texaslr3man "/>
    <x v="96"/>
    <x v="16"/>
    <s v="Happy LR3 Owner x2"/>
    <x v="396"/>
    <x v="1"/>
    <x v="2"/>
  </r>
  <r>
    <n v="888"/>
    <x v="370"/>
    <s v="KRBJr. "/>
    <x v="70"/>
    <x v="8"/>
    <s v="Sport Rocks!"/>
    <x v="397"/>
    <x v="1"/>
    <x v="1"/>
  </r>
  <r>
    <n v="887"/>
    <x v="371"/>
    <s v="Particular "/>
    <x v="70"/>
    <x v="8"/>
    <s v="Pleasant Surprise"/>
    <x v="398"/>
    <x v="1"/>
    <x v="7"/>
  </r>
  <r>
    <n v="905"/>
    <x v="372"/>
    <s v="Brian "/>
    <x v="95"/>
    <x v="8"/>
    <s v="loving it"/>
    <x v="399"/>
    <x v="1"/>
    <x v="2"/>
  </r>
  <r>
    <n v="733"/>
    <x v="373"/>
    <s v="ML "/>
    <x v="97"/>
    <x v="6"/>
    <s v="A soccer mom's dream!"/>
    <x v="400"/>
    <x v="1"/>
    <x v="2"/>
  </r>
  <r>
    <n v="281"/>
    <x v="374"/>
    <s v="pdxrover1 "/>
    <x v="42"/>
    <x v="12"/>
    <s v="Pleasantly Suprised...A Gem"/>
    <x v="401"/>
    <x v="1"/>
    <x v="2"/>
  </r>
  <r>
    <n v="786"/>
    <x v="375"/>
    <s v="rhazen541 "/>
    <x v="96"/>
    <x v="16"/>
    <s v="My one owner LR3 before me."/>
    <x v="402"/>
    <x v="1"/>
    <x v="2"/>
  </r>
  <r>
    <n v="1684"/>
    <x v="376"/>
    <s v="steve "/>
    <x v="48"/>
    <x v="16"/>
    <s v="Know what you are buying"/>
    <x v="403"/>
    <x v="1"/>
    <x v="2"/>
  </r>
  <r>
    <n v="1628"/>
    <x v="371"/>
    <s v="Mike "/>
    <x v="54"/>
    <x v="13"/>
    <s v="Good for what it is"/>
    <x v="404"/>
    <x v="1"/>
    <x v="2"/>
  </r>
  <r>
    <n v="513"/>
    <x v="371"/>
    <s v="T. Sharrock "/>
    <x v="110"/>
    <x v="10"/>
    <s v="City Range Rover 2010 SE"/>
    <x v="405"/>
    <x v="1"/>
    <x v="1"/>
  </r>
  <r>
    <n v="1713"/>
    <x v="377"/>
    <s v="Patty "/>
    <x v="103"/>
    <x v="15"/>
    <s v="We love our Landrover Freelander"/>
    <x v="406"/>
    <x v="1"/>
    <x v="2"/>
  </r>
  <r>
    <n v="1173"/>
    <x v="378"/>
    <s v="J.M.A. "/>
    <x v="57"/>
    <x v="13"/>
    <s v="A Classy Vehicle never goes out of style"/>
    <x v="407"/>
    <x v="1"/>
    <x v="2"/>
  </r>
  <r>
    <n v="477"/>
    <x v="379"/>
    <s v="chebli "/>
    <x v="52"/>
    <x v="16"/>
    <s v="beautiful car"/>
    <x v="408"/>
    <x v="1"/>
    <x v="7"/>
  </r>
  <r>
    <n v="1466"/>
    <x v="380"/>
    <s v="David "/>
    <x v="40"/>
    <x v="15"/>
    <s v="Why Own Anything Else"/>
    <x v="409"/>
    <x v="1"/>
    <x v="1"/>
  </r>
  <r>
    <n v="834"/>
    <x v="381"/>
    <s v="June "/>
    <x v="32"/>
    <x v="7"/>
    <s v="Questions regarding recalls !!!!"/>
    <x v="410"/>
    <x v="3"/>
    <x v="5"/>
  </r>
  <r>
    <n v="187"/>
    <x v="382"/>
    <s v="BOB "/>
    <x v="34"/>
    <x v="7"/>
    <s v="2008 SUPERCHARGED"/>
    <x v="411"/>
    <x v="0"/>
    <x v="0"/>
  </r>
  <r>
    <n v="248"/>
    <x v="383"/>
    <s v="CANDICE "/>
    <x v="18"/>
    <x v="8"/>
    <s v="Excellent "/>
    <x v="412"/>
    <x v="1"/>
    <x v="7"/>
  </r>
  <r>
    <n v="701"/>
    <x v="384"/>
    <s v="Mike C "/>
    <x v="98"/>
    <x v="8"/>
    <s v="Great SUV!!"/>
    <x v="413"/>
    <x v="1"/>
    <x v="2"/>
  </r>
  <r>
    <n v="761"/>
    <x v="385"/>
    <s v="jokawood "/>
    <x v="64"/>
    <x v="16"/>
    <s v="Can't find a better vehicle"/>
    <x v="414"/>
    <x v="1"/>
    <x v="2"/>
  </r>
  <r>
    <n v="895"/>
    <x v="386"/>
    <s v="vanessa "/>
    <x v="95"/>
    <x v="8"/>
    <s v="best car i've ever owned"/>
    <x v="415"/>
    <x v="1"/>
    <x v="2"/>
  </r>
  <r>
    <n v="481"/>
    <x v="387"/>
    <s v="spemberton2000 "/>
    <x v="52"/>
    <x v="16"/>
    <s v="Great vehicle"/>
    <x v="416"/>
    <x v="1"/>
    <x v="2"/>
  </r>
  <r>
    <n v="1063"/>
    <x v="388"/>
    <s v="spider348 "/>
    <x v="29"/>
    <x v="12"/>
    <s v="Great Vehicle"/>
    <x v="417"/>
    <x v="1"/>
    <x v="2"/>
  </r>
  <r>
    <n v="1398"/>
    <x v="389"/>
    <s v="SUVLOVER "/>
    <x v="30"/>
    <x v="10"/>
    <s v="BEST VALUE on the market!! Thanks!"/>
    <x v="418"/>
    <x v="1"/>
    <x v="2"/>
  </r>
  <r>
    <n v="884"/>
    <x v="390"/>
    <s v="College Dude "/>
    <x v="70"/>
    <x v="8"/>
    <s v="Sitting Pretty"/>
    <x v="419"/>
    <x v="1"/>
    <x v="14"/>
  </r>
  <r>
    <n v="700"/>
    <x v="26"/>
    <s v="SF Dude "/>
    <x v="92"/>
    <x v="8"/>
    <s v="LR3 owner review"/>
    <x v="420"/>
    <x v="1"/>
    <x v="2"/>
  </r>
  <r>
    <n v="757"/>
    <x v="391"/>
    <s v="Stephen "/>
    <x v="111"/>
    <x v="6"/>
    <s v="It Wows!"/>
    <x v="421"/>
    <x v="1"/>
    <x v="7"/>
  </r>
  <r>
    <n v="247"/>
    <x v="392"/>
    <s v="Londoner "/>
    <x v="18"/>
    <x v="8"/>
    <s v="Good but not great"/>
    <x v="422"/>
    <x v="1"/>
    <x v="3"/>
  </r>
  <r>
    <n v="892"/>
    <x v="393"/>
    <s v="Flash G "/>
    <x v="70"/>
    <x v="8"/>
    <s v="The Ultimate Luxury SUV"/>
    <x v="423"/>
    <x v="1"/>
    <x v="2"/>
  </r>
  <r>
    <n v="379"/>
    <x v="394"/>
    <s v="Coolerking "/>
    <x v="85"/>
    <x v="14"/>
    <s v="Beauty and Beast"/>
    <x v="424"/>
    <x v="1"/>
    <x v="2"/>
  </r>
  <r>
    <n v="117"/>
    <x v="395"/>
    <s v="Land Rover Lover "/>
    <x v="37"/>
    <x v="7"/>
    <s v="24 months and still going strong"/>
    <x v="425"/>
    <x v="1"/>
    <x v="2"/>
  </r>
  <r>
    <n v="688"/>
    <x v="396"/>
    <s v="PRinSanAntonio "/>
    <x v="98"/>
    <x v="8"/>
    <s v="Great 4X4 Luxury Ride ... No Complaints!"/>
    <x v="426"/>
    <x v="1"/>
    <x v="2"/>
  </r>
  <r>
    <n v="957"/>
    <x v="397"/>
    <s v="blkwheels "/>
    <x v="112"/>
    <x v="6"/>
    <s v="First time to buy RR SC so far so good."/>
    <x v="427"/>
    <x v="0"/>
    <x v="0"/>
  </r>
  <r>
    <n v="245"/>
    <x v="398"/>
    <s v="Dre "/>
    <x v="18"/>
    <x v="8"/>
    <s v="Dre's Rover"/>
    <x v="428"/>
    <x v="0"/>
    <x v="0"/>
  </r>
  <r>
    <n v="1627"/>
    <x v="399"/>
    <s v="AKfreelander "/>
    <x v="47"/>
    <x v="13"/>
    <s v="Class Action Suit anyone?!"/>
    <x v="429"/>
    <x v="4"/>
    <x v="17"/>
  </r>
  <r>
    <n v="371"/>
    <x v="400"/>
    <s v="froyd88 "/>
    <x v="8"/>
    <x v="6"/>
    <s v="fun filled"/>
    <x v="430"/>
    <x v="1"/>
    <x v="7"/>
  </r>
  <r>
    <n v="754"/>
    <x v="400"/>
    <s v="MC "/>
    <x v="111"/>
    <x v="6"/>
    <s v="LOVIN IT"/>
    <x v="431"/>
    <x v="1"/>
    <x v="7"/>
  </r>
  <r>
    <n v="1605"/>
    <x v="401"/>
    <s v="Dale Booth "/>
    <x v="47"/>
    <x v="13"/>
    <s v="A Nightmare in Sheep's Clothing"/>
    <x v="432"/>
    <x v="1"/>
    <x v="2"/>
  </r>
  <r>
    <n v="1020"/>
    <x v="402"/>
    <s v="New RR Owner "/>
    <x v="113"/>
    <x v="2"/>
    <s v="So far so good"/>
    <x v="433"/>
    <x v="1"/>
    <x v="2"/>
  </r>
  <r>
    <n v="231"/>
    <x v="403"/>
    <s v="WB "/>
    <x v="18"/>
    <x v="8"/>
    <s v="A pleasant surprise"/>
    <x v="434"/>
    <x v="1"/>
    <x v="2"/>
  </r>
  <r>
    <n v="244"/>
    <x v="404"/>
    <s v="Sultan "/>
    <x v="83"/>
    <x v="8"/>
    <s v="Great car all over"/>
    <x v="435"/>
    <x v="0"/>
    <x v="0"/>
  </r>
  <r>
    <n v="1343"/>
    <x v="405"/>
    <s v="spazz415 "/>
    <x v="39"/>
    <x v="14"/>
    <s v="Love This Car"/>
    <x v="436"/>
    <x v="1"/>
    <x v="1"/>
  </r>
  <r>
    <n v="243"/>
    <x v="406"/>
    <s v="hsm "/>
    <x v="18"/>
    <x v="8"/>
    <s v="Disappointed Again"/>
    <x v="437"/>
    <x v="2"/>
    <x v="16"/>
  </r>
  <r>
    <n v="791"/>
    <x v="407"/>
    <s v="L Lettice Carroll "/>
    <x v="96"/>
    <x v="16"/>
    <s v="It is a great city and country car"/>
    <x v="438"/>
    <x v="1"/>
    <x v="14"/>
  </r>
  <r>
    <n v="825"/>
    <x v="408"/>
    <s v="Bruce Brown "/>
    <x v="64"/>
    <x v="16"/>
    <s v="Outstanding Car"/>
    <x v="439"/>
    <x v="1"/>
    <x v="2"/>
  </r>
  <r>
    <n v="116"/>
    <x v="409"/>
    <s v="LROwner "/>
    <x v="51"/>
    <x v="7"/>
    <s v="Good choice"/>
    <x v="440"/>
    <x v="1"/>
    <x v="2"/>
  </r>
  <r>
    <n v="302"/>
    <x v="410"/>
    <s v="RoverfreakNH "/>
    <x v="42"/>
    <x v="12"/>
    <s v="Get it! you'll never have anything else"/>
    <x v="441"/>
    <x v="0"/>
    <x v="0"/>
  </r>
  <r>
    <n v="882"/>
    <x v="411"/>
    <s v="great on the outside "/>
    <x v="70"/>
    <x v="8"/>
    <s v="great on the outside"/>
    <x v="442"/>
    <x v="4"/>
    <x v="17"/>
  </r>
  <r>
    <n v="753"/>
    <x v="412"/>
    <s v="gillz "/>
    <x v="97"/>
    <x v="6"/>
    <s v="Worthwile to wait"/>
    <x v="443"/>
    <x v="1"/>
    <x v="7"/>
  </r>
  <r>
    <n v="955"/>
    <x v="413"/>
    <s v="RT "/>
    <x v="49"/>
    <x v="6"/>
    <s v="So far, awsome!"/>
    <x v="444"/>
    <x v="1"/>
    <x v="7"/>
  </r>
  <r>
    <n v="752"/>
    <x v="414"/>
    <s v="robbymcc "/>
    <x v="36"/>
    <x v="6"/>
    <s v="So far so good!!!"/>
    <x v="445"/>
    <x v="1"/>
    <x v="2"/>
  </r>
  <r>
    <n v="751"/>
    <x v="414"/>
    <s v="Pameal "/>
    <x v="111"/>
    <x v="6"/>
    <s v="Great Car, Terrible reliability"/>
    <x v="446"/>
    <x v="2"/>
    <x v="11"/>
  </r>
  <r>
    <n v="954"/>
    <x v="415"/>
    <s v="bk "/>
    <x v="49"/>
    <x v="6"/>
    <s v="Greatest SUV ever built "/>
    <x v="447"/>
    <x v="0"/>
    <x v="0"/>
  </r>
  <r>
    <n v="1531"/>
    <x v="416"/>
    <s v="sherry heverly "/>
    <x v="58"/>
    <x v="12"/>
    <s v="satisfied with my landrover"/>
    <x v="448"/>
    <x v="1"/>
    <x v="3"/>
  </r>
  <r>
    <n v="735"/>
    <x v="417"/>
    <s v="Bradley "/>
    <x v="111"/>
    <x v="6"/>
    <s v="Outstanding Vehicle"/>
    <x v="449"/>
    <x v="1"/>
    <x v="2"/>
  </r>
  <r>
    <n v="1530"/>
    <x v="418"/>
    <s v="Chris Harvey "/>
    <x v="43"/>
    <x v="12"/>
    <s v="status"/>
    <x v="450"/>
    <x v="0"/>
    <x v="0"/>
  </r>
  <r>
    <n v="881"/>
    <x v="419"/>
    <s v="tod "/>
    <x v="95"/>
    <x v="8"/>
    <s v="Wow, Finally"/>
    <x v="451"/>
    <x v="1"/>
    <x v="7"/>
  </r>
  <r>
    <n v="694"/>
    <x v="419"/>
    <s v="Rover "/>
    <x v="50"/>
    <x v="8"/>
    <s v="It is a LR afterall..."/>
    <x v="452"/>
    <x v="1"/>
    <x v="1"/>
  </r>
  <r>
    <n v="1342"/>
    <x v="420"/>
    <s v="Bend_OR "/>
    <x v="39"/>
    <x v="14"/>
    <s v="Great Rig"/>
    <x v="453"/>
    <x v="1"/>
    <x v="3"/>
  </r>
  <r>
    <n v="1759"/>
    <x v="421"/>
    <s v="Jaime911 "/>
    <x v="53"/>
    <x v="15"/>
    <s v="Awesome Vehicle"/>
    <x v="454"/>
    <x v="1"/>
    <x v="7"/>
  </r>
  <r>
    <n v="1341"/>
    <x v="421"/>
    <s v="lynda "/>
    <x v="39"/>
    <x v="14"/>
    <s v="Raising the white flag"/>
    <x v="455"/>
    <x v="4"/>
    <x v="17"/>
  </r>
  <r>
    <n v="186"/>
    <x v="422"/>
    <s v="Clifford Allenby "/>
    <x v="34"/>
    <x v="7"/>
    <s v="Range Rover 2008 SS"/>
    <x v="456"/>
    <x v="0"/>
    <x v="0"/>
  </r>
  <r>
    <n v="956"/>
    <x v="423"/>
    <s v="Surprised "/>
    <x v="49"/>
    <x v="6"/>
    <s v="Perfection in motion"/>
    <x v="457"/>
    <x v="1"/>
    <x v="1"/>
  </r>
  <r>
    <n v="1674"/>
    <x v="424"/>
    <s v="DES "/>
    <x v="65"/>
    <x v="16"/>
    <s v="High cost to maintain"/>
    <x v="458"/>
    <x v="1"/>
    <x v="3"/>
  </r>
  <r>
    <n v="749"/>
    <x v="425"/>
    <s v="Charles from Canada "/>
    <x v="97"/>
    <x v="6"/>
    <s v="Has not met expectations"/>
    <x v="459"/>
    <x v="2"/>
    <x v="16"/>
  </r>
  <r>
    <n v="748"/>
    <x v="426"/>
    <s v="cbm "/>
    <x v="111"/>
    <x v="6"/>
    <s v="Outstanding thus far"/>
    <x v="460"/>
    <x v="1"/>
    <x v="7"/>
  </r>
  <r>
    <n v="1383"/>
    <x v="427"/>
    <s v="DiscoDude84 "/>
    <x v="74"/>
    <x v="17"/>
    <s v="I LOVE my Disco!"/>
    <x v="461"/>
    <x v="1"/>
    <x v="1"/>
  </r>
  <r>
    <n v="1161"/>
    <x v="428"/>
    <s v="SEOMike "/>
    <x v="102"/>
    <x v="13"/>
    <s v="Love my Disco!"/>
    <x v="462"/>
    <x v="1"/>
    <x v="1"/>
  </r>
  <r>
    <n v="625"/>
    <x v="429"/>
    <s v="Harvard AMG "/>
    <x v="114"/>
    <x v="10"/>
    <s v="Fantastic First Car"/>
    <x v="463"/>
    <x v="1"/>
    <x v="1"/>
  </r>
  <r>
    <n v="1232"/>
    <x v="430"/>
    <s v="CT Disco II "/>
    <x v="109"/>
    <x v="21"/>
    <s v="For real 4WD enthusiasts only"/>
    <x v="464"/>
    <x v="1"/>
    <x v="1"/>
  </r>
  <r>
    <n v="1758"/>
    <x v="431"/>
    <s v="ESSDEE "/>
    <x v="72"/>
    <x v="15"/>
    <s v="Mine's been fine for 5 years"/>
    <x v="465"/>
    <x v="1"/>
    <x v="1"/>
  </r>
  <r>
    <n v="746"/>
    <x v="432"/>
    <s v="bob "/>
    <x v="97"/>
    <x v="6"/>
    <s v="Great vehicle"/>
    <x v="466"/>
    <x v="0"/>
    <x v="0"/>
  </r>
  <r>
    <n v="1168"/>
    <x v="433"/>
    <s v="My New Ex Boyfriend "/>
    <x v="57"/>
    <x v="13"/>
    <s v="My New Ex Boyfriend"/>
    <x v="467"/>
    <x v="4"/>
    <x v="12"/>
  </r>
  <r>
    <n v="880"/>
    <x v="433"/>
    <s v="Dissatisfied "/>
    <x v="70"/>
    <x v="8"/>
    <s v="Major dissapointment"/>
    <x v="468"/>
    <x v="4"/>
    <x v="9"/>
  </r>
  <r>
    <n v="370"/>
    <x v="434"/>
    <s v="Mike "/>
    <x v="8"/>
    <x v="6"/>
    <s v="2007 Range Rover HSE"/>
    <x v="469"/>
    <x v="1"/>
    <x v="14"/>
  </r>
  <r>
    <n v="765"/>
    <x v="435"/>
    <s v="kwon303 "/>
    <x v="94"/>
    <x v="16"/>
    <s v="The good, the bad, and not so ugly."/>
    <x v="470"/>
    <x v="1"/>
    <x v="1"/>
  </r>
  <r>
    <n v="623"/>
    <x v="436"/>
    <s v="Neil Schroeder "/>
    <x v="88"/>
    <x v="10"/>
    <s v="Easy to Drive"/>
    <x v="471"/>
    <x v="1"/>
    <x v="1"/>
  </r>
  <r>
    <n v="787"/>
    <x v="437"/>
    <s v="tv200 "/>
    <x v="96"/>
    <x v="16"/>
    <s v="Very Disappointing"/>
    <x v="472"/>
    <x v="4"/>
    <x v="12"/>
  </r>
  <r>
    <n v="396"/>
    <x v="438"/>
    <s v="Eric Walker "/>
    <x v="31"/>
    <x v="13"/>
    <s v="Amazing ....."/>
    <x v="473"/>
    <x v="2"/>
    <x v="10"/>
  </r>
  <r>
    <n v="1250"/>
    <x v="439"/>
    <s v="Rob "/>
    <x v="109"/>
    <x v="21"/>
    <s v="1999 Discovery II"/>
    <x v="474"/>
    <x v="1"/>
    <x v="1"/>
  </r>
  <r>
    <n v="44"/>
    <x v="440"/>
    <s v="sammy2014 "/>
    <x v="87"/>
    <x v="4"/>
    <s v="Range rover evoque 2014 premium"/>
    <x v="475"/>
    <x v="1"/>
    <x v="1"/>
  </r>
  <r>
    <n v="201"/>
    <x v="441"/>
    <s v="iainmc "/>
    <x v="59"/>
    <x v="7"/>
    <s v="after a year, not a single problem..."/>
    <x v="476"/>
    <x v="1"/>
    <x v="1"/>
  </r>
  <r>
    <n v="1394"/>
    <x v="442"/>
    <s v="REALLY UNHAPPY "/>
    <x v="30"/>
    <x v="10"/>
    <s v="Worst SUV Ever Made"/>
    <x v="477"/>
    <x v="3"/>
    <x v="13"/>
  </r>
  <r>
    <n v="214"/>
    <x v="443"/>
    <s v="RR Lover "/>
    <x v="18"/>
    <x v="8"/>
    <s v="Best Car Ever Owned"/>
    <x v="478"/>
    <x v="0"/>
    <x v="0"/>
  </r>
  <r>
    <n v="1167"/>
    <x v="444"/>
    <s v="mrmhouston "/>
    <x v="102"/>
    <x v="13"/>
    <s v="Enjoyable but disappointing"/>
    <x v="479"/>
    <x v="2"/>
    <x v="10"/>
  </r>
  <r>
    <n v="952"/>
    <x v="445"/>
    <s v="Gordon "/>
    <x v="112"/>
    <x v="6"/>
    <s v="Best SUV for many reasons"/>
    <x v="480"/>
    <x v="1"/>
    <x v="2"/>
  </r>
  <r>
    <n v="1254"/>
    <x v="446"/>
    <s v="JT "/>
    <x v="115"/>
    <x v="21"/>
    <s v="1999 SD...The Best of the Best!"/>
    <x v="481"/>
    <x v="1"/>
    <x v="1"/>
  </r>
  <r>
    <n v="1189"/>
    <x v="447"/>
    <s v="Macca "/>
    <x v="116"/>
    <x v="19"/>
    <s v="Fantastic all round vehicle"/>
    <x v="482"/>
    <x v="1"/>
    <x v="1"/>
  </r>
  <r>
    <n v="691"/>
    <x v="448"/>
    <s v="Kelly Weaver "/>
    <x v="98"/>
    <x v="8"/>
    <s v="I should have listened to my husband"/>
    <x v="483"/>
    <x v="4"/>
    <x v="15"/>
  </r>
  <r>
    <n v="1165"/>
    <x v="449"/>
    <s v="Disco Dave "/>
    <x v="63"/>
    <x v="13"/>
    <s v="Discovering Excellence"/>
    <x v="484"/>
    <x v="0"/>
    <x v="0"/>
  </r>
  <r>
    <n v="1624"/>
    <x v="450"/>
    <s v="biz816 "/>
    <x v="47"/>
    <x v="13"/>
    <s v="The little Rover"/>
    <x v="485"/>
    <x v="1"/>
    <x v="1"/>
  </r>
  <r>
    <n v="279"/>
    <x v="451"/>
    <s v="randa314 "/>
    <x v="42"/>
    <x v="12"/>
    <s v="The Most Realistic 04 Range Rover Review You Will Read"/>
    <x v="486"/>
    <x v="1"/>
    <x v="1"/>
  </r>
  <r>
    <n v="485"/>
    <x v="452"/>
    <s v="luvmyrover "/>
    <x v="52"/>
    <x v="16"/>
    <s v="a great drive"/>
    <x v="487"/>
    <x v="1"/>
    <x v="1"/>
  </r>
  <r>
    <n v="1685"/>
    <x v="453"/>
    <s v="Jeff Makowski "/>
    <x v="48"/>
    <x v="16"/>
    <s v="Superior versatility"/>
    <x v="488"/>
    <x v="1"/>
    <x v="1"/>
  </r>
  <r>
    <n v="241"/>
    <x v="454"/>
    <s v="John "/>
    <x v="18"/>
    <x v="8"/>
    <s v="The worst car I've ever owned!"/>
    <x v="489"/>
    <x v="4"/>
    <x v="15"/>
  </r>
  <r>
    <n v="369"/>
    <x v="455"/>
    <s v="TOM "/>
    <x v="8"/>
    <x v="6"/>
    <s v="07 Range Rover"/>
    <x v="490"/>
    <x v="1"/>
    <x v="7"/>
  </r>
  <r>
    <n v="368"/>
    <x v="455"/>
    <s v="LagunaDriver "/>
    <x v="8"/>
    <x v="6"/>
    <s v="Best vehicle Ive ever owned"/>
    <x v="491"/>
    <x v="1"/>
    <x v="2"/>
  </r>
  <r>
    <n v="1459"/>
    <x v="456"/>
    <s v="Steve "/>
    <x v="40"/>
    <x v="15"/>
    <s v="Does the Job!"/>
    <x v="492"/>
    <x v="1"/>
    <x v="1"/>
  </r>
  <r>
    <n v="1404"/>
    <x v="457"/>
    <s v="StephanieM "/>
    <x v="74"/>
    <x v="17"/>
    <s v="Love my LR, with all its faults"/>
    <x v="493"/>
    <x v="1"/>
    <x v="1"/>
  </r>
  <r>
    <n v="671"/>
    <x v="458"/>
    <s v="bgsntth "/>
    <x v="92"/>
    <x v="8"/>
    <s v="Fabulous Beast"/>
    <x v="494"/>
    <x v="1"/>
    <x v="1"/>
  </r>
  <r>
    <n v="140"/>
    <x v="459"/>
    <s v="Nick Soo "/>
    <x v="37"/>
    <x v="7"/>
    <s v="Love my LR2"/>
    <x v="495"/>
    <x v="1"/>
    <x v="1"/>
  </r>
  <r>
    <n v="1138"/>
    <x v="460"/>
    <s v="td "/>
    <x v="57"/>
    <x v="13"/>
    <s v="FANTASTIC RELIABILITY (266301 kms )"/>
    <x v="496"/>
    <x v="1"/>
    <x v="1"/>
  </r>
  <r>
    <n v="689"/>
    <x v="461"/>
    <s v="Steve "/>
    <x v="98"/>
    <x v="8"/>
    <s v="TWO LR3'S"/>
    <x v="497"/>
    <x v="2"/>
    <x v="4"/>
  </r>
  <r>
    <n v="89"/>
    <x v="462"/>
    <s v="LR2 Driver "/>
    <x v="51"/>
    <x v="7"/>
    <s v="Over 230K and still &quot;truckin&quot;"/>
    <x v="498"/>
    <x v="0"/>
    <x v="0"/>
  </r>
  <r>
    <n v="784"/>
    <x v="463"/>
    <s v="Charlotte Fan "/>
    <x v="96"/>
    <x v="16"/>
    <s v="Loving my decision"/>
    <x v="499"/>
    <x v="0"/>
    <x v="0"/>
  </r>
  <r>
    <n v="1164"/>
    <x v="463"/>
    <s v="Mark "/>
    <x v="57"/>
    <x v="13"/>
    <s v="Weekend Fun"/>
    <x v="500"/>
    <x v="1"/>
    <x v="2"/>
  </r>
  <r>
    <n v="409"/>
    <x v="464"/>
    <s v="mlaxiniowa "/>
    <x v="31"/>
    <x v="13"/>
    <s v="Very costly"/>
    <x v="501"/>
    <x v="1"/>
    <x v="3"/>
  </r>
  <r>
    <n v="1594"/>
    <x v="465"/>
    <s v="OrangeSE3 "/>
    <x v="54"/>
    <x v="13"/>
    <s v="Still love it."/>
    <x v="502"/>
    <x v="1"/>
    <x v="1"/>
  </r>
  <r>
    <n v="679"/>
    <x v="466"/>
    <s v="Steve Schneider "/>
    <x v="98"/>
    <x v="8"/>
    <s v="42,000 Miles Later"/>
    <x v="503"/>
    <x v="1"/>
    <x v="1"/>
  </r>
  <r>
    <n v="1393"/>
    <x v="467"/>
    <s v="J-Ro "/>
    <x v="30"/>
    <x v="10"/>
    <s v="Big Ben"/>
    <x v="504"/>
    <x v="1"/>
    <x v="3"/>
  </r>
  <r>
    <n v="566"/>
    <x v="468"/>
    <s v="mdech "/>
    <x v="117"/>
    <x v="21"/>
    <s v="Urban assault vehicle"/>
    <x v="505"/>
    <x v="1"/>
    <x v="1"/>
  </r>
  <r>
    <n v="285"/>
    <x v="469"/>
    <s v="rba8888 "/>
    <x v="42"/>
    <x v="12"/>
    <s v="Land Rover got it right"/>
    <x v="506"/>
    <x v="1"/>
    <x v="1"/>
  </r>
  <r>
    <n v="366"/>
    <x v="470"/>
    <s v="Chris from Colorado "/>
    <x v="118"/>
    <x v="6"/>
    <s v="My Short-Lived Range Rover Experience"/>
    <x v="507"/>
    <x v="2"/>
    <x v="10"/>
  </r>
  <r>
    <n v="1673"/>
    <x v="471"/>
    <s v="A Let Down! "/>
    <x v="65"/>
    <x v="16"/>
    <s v="A Let Down!"/>
    <x v="508"/>
    <x v="2"/>
    <x v="11"/>
  </r>
  <r>
    <n v="740"/>
    <x v="471"/>
    <s v="e "/>
    <x v="111"/>
    <x v="6"/>
    <s v="Completely disappointed, cheaply made"/>
    <x v="509"/>
    <x v="4"/>
    <x v="12"/>
  </r>
  <r>
    <n v="408"/>
    <x v="472"/>
    <s v="Dave "/>
    <x v="31"/>
    <x v="13"/>
    <s v="I Love It!"/>
    <x v="510"/>
    <x v="1"/>
    <x v="2"/>
  </r>
  <r>
    <n v="1756"/>
    <x v="473"/>
    <s v="Kathryn "/>
    <x v="72"/>
    <x v="15"/>
    <s v="Piece of Junk with a Fancy Cover"/>
    <x v="511"/>
    <x v="2"/>
    <x v="11"/>
  </r>
  <r>
    <n v="739"/>
    <x v="474"/>
    <s v="lr3lvr "/>
    <x v="111"/>
    <x v="6"/>
    <s v="Recommended!"/>
    <x v="512"/>
    <x v="1"/>
    <x v="7"/>
  </r>
  <r>
    <n v="1637"/>
    <x v="475"/>
    <s v="Andy King "/>
    <x v="104"/>
    <x v="13"/>
    <s v="Red Rover"/>
    <x v="513"/>
    <x v="1"/>
    <x v="1"/>
  </r>
  <r>
    <n v="284"/>
    <x v="476"/>
    <s v="rba8888 "/>
    <x v="42"/>
    <x v="12"/>
    <s v="perfect truck "/>
    <x v="514"/>
    <x v="1"/>
    <x v="1"/>
  </r>
  <r>
    <n v="738"/>
    <x v="477"/>
    <s v="Canuck "/>
    <x v="97"/>
    <x v="6"/>
    <s v="Great Ride Great Value"/>
    <x v="515"/>
    <x v="1"/>
    <x v="1"/>
  </r>
  <r>
    <n v="760"/>
    <x v="478"/>
    <s v="bill4516 "/>
    <x v="64"/>
    <x v="16"/>
    <s v="Overall a great vehicle!"/>
    <x v="516"/>
    <x v="1"/>
    <x v="1"/>
  </r>
  <r>
    <n v="364"/>
    <x v="479"/>
    <s v="C. M. Oliver "/>
    <x v="8"/>
    <x v="6"/>
    <s v="2007 Range Rover HSE"/>
    <x v="517"/>
    <x v="1"/>
    <x v="7"/>
  </r>
  <r>
    <n v="239"/>
    <x v="480"/>
    <s v="New RR Lover "/>
    <x v="18"/>
    <x v="8"/>
    <s v="Really Nice Car"/>
    <x v="518"/>
    <x v="1"/>
    <x v="7"/>
  </r>
  <r>
    <n v="687"/>
    <x v="481"/>
    <s v="DriverLR3 "/>
    <x v="50"/>
    <x v="8"/>
    <s v="Great SUV"/>
    <x v="519"/>
    <x v="1"/>
    <x v="7"/>
  </r>
  <r>
    <n v="656"/>
    <x v="482"/>
    <s v="Marko "/>
    <x v="33"/>
    <x v="7"/>
    <s v="The Best Ever"/>
    <x v="520"/>
    <x v="1"/>
    <x v="7"/>
  </r>
  <r>
    <n v="885"/>
    <x v="483"/>
    <s v="SUV Driver "/>
    <x v="70"/>
    <x v="8"/>
    <s v="Transmission Erratic"/>
    <x v="521"/>
    <x v="1"/>
    <x v="1"/>
  </r>
  <r>
    <n v="637"/>
    <x v="484"/>
    <s v="Lia "/>
    <x v="119"/>
    <x v="2"/>
    <s v="Range Rover"/>
    <x v="522"/>
    <x v="2"/>
    <x v="10"/>
  </r>
  <r>
    <n v="383"/>
    <x v="485"/>
    <s v="ash "/>
    <x v="85"/>
    <x v="14"/>
    <s v="4.6 vogue"/>
    <x v="523"/>
    <x v="1"/>
    <x v="2"/>
  </r>
  <r>
    <n v="527"/>
    <x v="486"/>
    <s v="INSTANT ROVER FAN "/>
    <x v="108"/>
    <x v="15"/>
    <s v="An Expensive Ride "/>
    <x v="524"/>
    <x v="1"/>
    <x v="1"/>
  </r>
  <r>
    <n v="755"/>
    <x v="487"/>
    <s v="RM "/>
    <x v="97"/>
    <x v="6"/>
    <s v="Great all around Vehicle"/>
    <x v="525"/>
    <x v="1"/>
    <x v="1"/>
  </r>
  <r>
    <n v="1719"/>
    <x v="488"/>
    <s v="rokit777 "/>
    <x v="103"/>
    <x v="15"/>
    <s v="2002 freelander landrover"/>
    <x v="526"/>
    <x v="1"/>
    <x v="1"/>
  </r>
  <r>
    <n v="686"/>
    <x v="485"/>
    <s v="Ken "/>
    <x v="98"/>
    <x v="8"/>
    <s v="Awesome Truck"/>
    <x v="527"/>
    <x v="1"/>
    <x v="2"/>
  </r>
  <r>
    <n v="949"/>
    <x v="489"/>
    <s v="JBLove "/>
    <x v="49"/>
    <x v="6"/>
    <s v="Great SUV"/>
    <x v="528"/>
    <x v="1"/>
    <x v="7"/>
  </r>
  <r>
    <n v="1338"/>
    <x v="490"/>
    <s v="Rick Adams "/>
    <x v="39"/>
    <x v="14"/>
    <s v="Worst Car Ever Built"/>
    <x v="529"/>
    <x v="4"/>
    <x v="8"/>
  </r>
  <r>
    <n v="1163"/>
    <x v="491"/>
    <s v="saharatj98 "/>
    <x v="57"/>
    <x v="13"/>
    <s v="One of the last real SUV's"/>
    <x v="530"/>
    <x v="1"/>
    <x v="14"/>
  </r>
  <r>
    <n v="1348"/>
    <x v="492"/>
    <s v="williams "/>
    <x v="39"/>
    <x v="14"/>
    <s v="good stuff"/>
    <x v="531"/>
    <x v="1"/>
    <x v="3"/>
  </r>
  <r>
    <n v="779"/>
    <x v="493"/>
    <s v="AT "/>
    <x v="94"/>
    <x v="16"/>
    <s v="Great Vehicle when it works"/>
    <x v="532"/>
    <x v="1"/>
    <x v="3"/>
  </r>
  <r>
    <n v="864"/>
    <x v="494"/>
    <s v="Pete "/>
    <x v="32"/>
    <x v="7"/>
    <s v="Very Impressed"/>
    <x v="533"/>
    <x v="1"/>
    <x v="2"/>
  </r>
  <r>
    <n v="1162"/>
    <x v="494"/>
    <s v="Paul "/>
    <x v="57"/>
    <x v="13"/>
    <s v="Love my dirt demon"/>
    <x v="534"/>
    <x v="1"/>
    <x v="2"/>
  </r>
  <r>
    <n v="863"/>
    <x v="495"/>
    <s v="Karen "/>
    <x v="45"/>
    <x v="7"/>
    <s v="Don't waste your money ! "/>
    <x v="535"/>
    <x v="3"/>
    <x v="20"/>
  </r>
  <r>
    <n v="1251"/>
    <x v="496"/>
    <s v="Troy "/>
    <x v="109"/>
    <x v="21"/>
    <s v="We're loving ours"/>
    <x v="536"/>
    <x v="1"/>
    <x v="3"/>
  </r>
  <r>
    <n v="624"/>
    <x v="497"/>
    <s v="Movin' On Up "/>
    <x v="88"/>
    <x v="10"/>
    <s v="Movin' On Up"/>
    <x v="537"/>
    <x v="1"/>
    <x v="3"/>
  </r>
  <r>
    <n v="862"/>
    <x v="498"/>
    <s v="chris "/>
    <x v="45"/>
    <x v="7"/>
    <s v="Very nice SUV"/>
    <x v="538"/>
    <x v="1"/>
    <x v="7"/>
  </r>
  <r>
    <n v="1752"/>
    <x v="499"/>
    <s v="Ric &amp; Adrienne "/>
    <x v="53"/>
    <x v="15"/>
    <s v="A LIL' BIT "/>
    <x v="539"/>
    <x v="0"/>
    <x v="0"/>
  </r>
  <r>
    <n v="533"/>
    <x v="500"/>
    <s v="browrck "/>
    <x v="108"/>
    <x v="15"/>
    <s v="The true King of SUV"/>
    <x v="540"/>
    <x v="1"/>
    <x v="1"/>
  </r>
  <r>
    <n v="601"/>
    <x v="501"/>
    <s v="brammerf "/>
    <x v="99"/>
    <x v="20"/>
    <s v="Love my Range Rover"/>
    <x v="541"/>
    <x v="1"/>
    <x v="3"/>
  </r>
  <r>
    <n v="154"/>
    <x v="502"/>
    <s v="Rover Girl "/>
    <x v="37"/>
    <x v="7"/>
    <s v="So far, so good"/>
    <x v="542"/>
    <x v="1"/>
    <x v="3"/>
  </r>
  <r>
    <n v="724"/>
    <x v="503"/>
    <s v="dragos "/>
    <x v="98"/>
    <x v="8"/>
    <s v="standing out"/>
    <x v="543"/>
    <x v="1"/>
    <x v="3"/>
  </r>
  <r>
    <n v="723"/>
    <x v="504"/>
    <s v="Eric "/>
    <x v="50"/>
    <x v="8"/>
    <s v="New Gas Hog"/>
    <x v="544"/>
    <x v="1"/>
    <x v="3"/>
  </r>
  <r>
    <n v="658"/>
    <x v="505"/>
    <s v="AZ lr3 "/>
    <x v="98"/>
    <x v="8"/>
    <s v="I love my LR3"/>
    <x v="545"/>
    <x v="0"/>
    <x v="0"/>
  </r>
  <r>
    <n v="213"/>
    <x v="506"/>
    <s v="Tom M "/>
    <x v="59"/>
    <x v="7"/>
    <s v="Worth Every Penny"/>
    <x v="546"/>
    <x v="1"/>
    <x v="7"/>
  </r>
  <r>
    <n v="211"/>
    <x v="507"/>
    <s v="C.J. "/>
    <x v="59"/>
    <x v="7"/>
    <s v="Exceeds Expectations"/>
    <x v="547"/>
    <x v="1"/>
    <x v="2"/>
  </r>
  <r>
    <n v="683"/>
    <x v="508"/>
    <s v="Inland Northwest Fun "/>
    <x v="92"/>
    <x v="8"/>
    <s v="Happy New LR3 Owner"/>
    <x v="548"/>
    <x v="1"/>
    <x v="2"/>
  </r>
  <r>
    <n v="808"/>
    <x v="509"/>
    <s v="9k9 "/>
    <x v="94"/>
    <x v="16"/>
    <s v="1st year status"/>
    <x v="549"/>
    <x v="1"/>
    <x v="3"/>
  </r>
  <r>
    <n v="182"/>
    <x v="510"/>
    <s v="Jimmy "/>
    <x v="2"/>
    <x v="2"/>
    <s v="Be warned"/>
    <x v="550"/>
    <x v="1"/>
    <x v="3"/>
  </r>
  <r>
    <n v="158"/>
    <x v="511"/>
    <s v="newguy9 "/>
    <x v="37"/>
    <x v="7"/>
    <s v="Just got it"/>
    <x v="551"/>
    <x v="1"/>
    <x v="1"/>
  </r>
  <r>
    <n v="1070"/>
    <x v="512"/>
    <s v="kevin "/>
    <x v="29"/>
    <x v="12"/>
    <s v="Stick with the ML 500."/>
    <x v="552"/>
    <x v="2"/>
    <x v="11"/>
  </r>
  <r>
    <n v="875"/>
    <x v="513"/>
    <s v="Rover Mom "/>
    <x v="70"/>
    <x v="8"/>
    <s v="Love it!"/>
    <x v="553"/>
    <x v="1"/>
    <x v="1"/>
  </r>
  <r>
    <n v="682"/>
    <x v="514"/>
    <s v="EniwderAuto "/>
    <x v="98"/>
    <x v="8"/>
    <s v="Best Ever"/>
    <x v="554"/>
    <x v="0"/>
    <x v="0"/>
  </r>
  <r>
    <n v="156"/>
    <x v="515"/>
    <s v="sww "/>
    <x v="51"/>
    <x v="7"/>
    <s v="New and loving it so far"/>
    <x v="555"/>
    <x v="1"/>
    <x v="7"/>
  </r>
  <r>
    <n v="1670"/>
    <x v="516"/>
    <s v="dli6990 "/>
    <x v="65"/>
    <x v="16"/>
    <s v="Great car....pick carefully"/>
    <x v="556"/>
    <x v="1"/>
    <x v="14"/>
  </r>
  <r>
    <n v="210"/>
    <x v="516"/>
    <s v="Ben "/>
    <x v="59"/>
    <x v="7"/>
    <s v="Absolutley Unreliable"/>
    <x v="557"/>
    <x v="3"/>
    <x v="19"/>
  </r>
  <r>
    <n v="1391"/>
    <x v="517"/>
    <s v="Florin "/>
    <x v="30"/>
    <x v="10"/>
    <s v="Best car ever owned"/>
    <x v="558"/>
    <x v="1"/>
    <x v="7"/>
  </r>
  <r>
    <n v="778"/>
    <x v="518"/>
    <s v="Soonerjjs "/>
    <x v="96"/>
    <x v="16"/>
    <s v="Oustanding vehicle"/>
    <x v="559"/>
    <x v="1"/>
    <x v="7"/>
  </r>
  <r>
    <n v="153"/>
    <x v="519"/>
    <s v="Charles Green "/>
    <x v="37"/>
    <x v="7"/>
    <s v="Fun Vehicle / Great Value"/>
    <x v="560"/>
    <x v="1"/>
    <x v="7"/>
  </r>
  <r>
    <n v="1617"/>
    <x v="520"/>
    <s v="sripley "/>
    <x v="120"/>
    <x v="13"/>
    <s v="Worst Vehicle I have ever bought"/>
    <x v="561"/>
    <x v="3"/>
    <x v="5"/>
  </r>
  <r>
    <n v="858"/>
    <x v="521"/>
    <s v="Dennis "/>
    <x v="32"/>
    <x v="7"/>
    <s v="Just pure fun - AMAZING"/>
    <x v="562"/>
    <x v="1"/>
    <x v="7"/>
  </r>
  <r>
    <n v="238"/>
    <x v="522"/>
    <s v="Love my RR "/>
    <x v="18"/>
    <x v="8"/>
    <s v="In a class of its own"/>
    <x v="563"/>
    <x v="0"/>
    <x v="0"/>
  </r>
  <r>
    <n v="1158"/>
    <x v="523"/>
    <s v="Disco_2003 "/>
    <x v="102"/>
    <x v="13"/>
    <s v="Bargain Style and Luxury"/>
    <x v="564"/>
    <x v="1"/>
    <x v="7"/>
  </r>
  <r>
    <n v="398"/>
    <x v="524"/>
    <s v="TBear "/>
    <x v="31"/>
    <x v="13"/>
    <s v="Happy with the purchase"/>
    <x v="565"/>
    <x v="1"/>
    <x v="3"/>
  </r>
  <r>
    <n v="1197"/>
    <x v="525"/>
    <s v="97 SE7 "/>
    <x v="116"/>
    <x v="19"/>
    <s v="Love it but hate it"/>
    <x v="566"/>
    <x v="1"/>
    <x v="3"/>
  </r>
  <r>
    <n v="546"/>
    <x v="526"/>
    <s v="da_truth "/>
    <x v="121"/>
    <x v="19"/>
    <s v="&quot;P&quot; OFF"/>
    <x v="567"/>
    <x v="1"/>
    <x v="3"/>
  </r>
  <r>
    <n v="737"/>
    <x v="527"/>
    <s v="Chicago's Car "/>
    <x v="111"/>
    <x v="6"/>
    <s v="Best Luxury SUV For The Money"/>
    <x v="568"/>
    <x v="1"/>
    <x v="3"/>
  </r>
  <r>
    <n v="770"/>
    <x v="528"/>
    <s v="kcslc "/>
    <x v="64"/>
    <x v="16"/>
    <s v="Warranty Only Please!"/>
    <x v="569"/>
    <x v="1"/>
    <x v="3"/>
  </r>
  <r>
    <n v="857"/>
    <x v="529"/>
    <s v="ss68 "/>
    <x v="45"/>
    <x v="7"/>
    <s v="Look Forward to Driving"/>
    <x v="570"/>
    <x v="1"/>
    <x v="2"/>
  </r>
  <r>
    <n v="1157"/>
    <x v="530"/>
    <s v="Robert "/>
    <x v="57"/>
    <x v="13"/>
    <s v="4x4xFAR"/>
    <x v="571"/>
    <x v="0"/>
    <x v="0"/>
  </r>
  <r>
    <n v="1746"/>
    <x v="531"/>
    <s v="joe "/>
    <x v="53"/>
    <x v="15"/>
    <s v="Fun to drive "/>
    <x v="572"/>
    <x v="1"/>
    <x v="14"/>
  </r>
  <r>
    <n v="1745"/>
    <x v="532"/>
    <s v="angry in mn! "/>
    <x v="53"/>
    <x v="15"/>
    <s v="Worst vehicle ever!"/>
    <x v="573"/>
    <x v="4"/>
    <x v="15"/>
  </r>
  <r>
    <n v="43"/>
    <x v="533"/>
    <s v="mike111111 "/>
    <x v="122"/>
    <x v="4"/>
    <s v="Lemon?"/>
    <x v="574"/>
    <x v="1"/>
    <x v="3"/>
  </r>
  <r>
    <n v="208"/>
    <x v="532"/>
    <s v="rover73 "/>
    <x v="34"/>
    <x v="7"/>
    <s v="My 2008 Range Rover a Supercharged Lemon"/>
    <x v="575"/>
    <x v="4"/>
    <x v="17"/>
  </r>
  <r>
    <n v="1742"/>
    <x v="534"/>
    <s v="Mary "/>
    <x v="72"/>
    <x v="15"/>
    <s v="Finally paid for &amp; it died!"/>
    <x v="576"/>
    <x v="3"/>
    <x v="19"/>
  </r>
  <r>
    <n v="150"/>
    <x v="535"/>
    <s v="Trooper "/>
    <x v="51"/>
    <x v="7"/>
    <s v="Adaptive Lighting"/>
    <x v="577"/>
    <x v="2"/>
    <x v="11"/>
  </r>
  <r>
    <n v="149"/>
    <x v="536"/>
    <s v="CALandRoverHell "/>
    <x v="51"/>
    <x v="7"/>
    <s v="3 x Electronic Meltdwn ongoing Nightmare"/>
    <x v="578"/>
    <x v="2"/>
    <x v="10"/>
  </r>
  <r>
    <n v="652"/>
    <x v="536"/>
    <s v="richard "/>
    <x v="41"/>
    <x v="7"/>
    <s v="LR3"/>
    <x v="579"/>
    <x v="4"/>
    <x v="15"/>
  </r>
  <r>
    <n v="1317"/>
    <x v="537"/>
    <s v="offroad87 "/>
    <x v="39"/>
    <x v="14"/>
    <s v="Off-Roader"/>
    <x v="580"/>
    <x v="1"/>
    <x v="14"/>
  </r>
  <r>
    <n v="207"/>
    <x v="538"/>
    <s v="jeff brother "/>
    <x v="59"/>
    <x v="7"/>
    <s v="2008 Range Rover best ever"/>
    <x v="581"/>
    <x v="0"/>
    <x v="0"/>
  </r>
  <r>
    <n v="1527"/>
    <x v="539"/>
    <s v="ihatelandrover "/>
    <x v="58"/>
    <x v="12"/>
    <s v="BIG mistake!"/>
    <x v="582"/>
    <x v="4"/>
    <x v="12"/>
  </r>
  <r>
    <n v="1153"/>
    <x v="540"/>
    <s v="henry_l "/>
    <x v="57"/>
    <x v="13"/>
    <s v="Quirky but beautifyl"/>
    <x v="583"/>
    <x v="1"/>
    <x v="7"/>
  </r>
  <r>
    <n v="758"/>
    <x v="541"/>
    <s v="Candis BOULDIN "/>
    <x v="94"/>
    <x v="16"/>
    <s v="It was good while it lasted"/>
    <x v="584"/>
    <x v="1"/>
    <x v="14"/>
  </r>
  <r>
    <n v="218"/>
    <x v="542"/>
    <s v="Justin Woodall "/>
    <x v="18"/>
    <x v="8"/>
    <s v="The Dichotomy of Land"/>
    <x v="585"/>
    <x v="1"/>
    <x v="14"/>
  </r>
  <r>
    <n v="171"/>
    <x v="543"/>
    <s v="Tom "/>
    <x v="123"/>
    <x v="0"/>
    <s v="Great hidden gem."/>
    <x v="586"/>
    <x v="1"/>
    <x v="14"/>
  </r>
  <r>
    <n v="544"/>
    <x v="544"/>
    <s v="Wayne "/>
    <x v="121"/>
    <x v="19"/>
    <s v="Once Bitten, Thrice Shy"/>
    <x v="587"/>
    <x v="1"/>
    <x v="14"/>
  </r>
  <r>
    <n v="1616"/>
    <x v="545"/>
    <s v="Ms Meliss "/>
    <x v="47"/>
    <x v="13"/>
    <s v="Not much &quot;Free&quot;Lander-ing "/>
    <x v="588"/>
    <x v="1"/>
    <x v="3"/>
  </r>
  <r>
    <n v="854"/>
    <x v="546"/>
    <s v="TYLER "/>
    <x v="45"/>
    <x v="7"/>
    <s v="Best SUV out there"/>
    <x v="589"/>
    <x v="1"/>
    <x v="7"/>
  </r>
  <r>
    <n v="206"/>
    <x v="547"/>
    <s v="LeavingLaguna "/>
    <x v="59"/>
    <x v="7"/>
    <s v="The Best Car I'ver Ever Owned"/>
    <x v="590"/>
    <x v="1"/>
    <x v="7"/>
  </r>
  <r>
    <n v="912"/>
    <x v="548"/>
    <s v="udman2 "/>
    <x v="70"/>
    <x v="8"/>
    <s v="Looks great but disappointed!"/>
    <x v="591"/>
    <x v="1"/>
    <x v="14"/>
  </r>
  <r>
    <n v="14"/>
    <x v="549"/>
    <s v="KarenKey "/>
    <x v="124"/>
    <x v="11"/>
    <s v="Love My Evoque!"/>
    <x v="592"/>
    <x v="1"/>
    <x v="14"/>
  </r>
  <r>
    <n v="774"/>
    <x v="550"/>
    <s v="MotorStreet "/>
    <x v="96"/>
    <x v="16"/>
    <s v="2005 Land Rover LR3 SE V8"/>
    <x v="593"/>
    <x v="1"/>
    <x v="14"/>
  </r>
  <r>
    <n v="92"/>
    <x v="551"/>
    <s v="Erik Rooney "/>
    <x v="51"/>
    <x v="7"/>
    <s v="I really like mine!"/>
    <x v="594"/>
    <x v="1"/>
    <x v="14"/>
  </r>
  <r>
    <n v="144"/>
    <x v="552"/>
    <s v="GSR "/>
    <x v="51"/>
    <x v="7"/>
    <s v="I Love It"/>
    <x v="595"/>
    <x v="1"/>
    <x v="7"/>
  </r>
  <r>
    <n v="1615"/>
    <x v="553"/>
    <s v="2003 Freelander "/>
    <x v="104"/>
    <x v="13"/>
    <s v="My biggest headache"/>
    <x v="596"/>
    <x v="4"/>
    <x v="17"/>
  </r>
  <r>
    <n v="873"/>
    <x v="554"/>
    <s v="mrjohnnycat "/>
    <x v="70"/>
    <x v="8"/>
    <s v="Amazing SUV"/>
    <x v="597"/>
    <x v="1"/>
    <x v="1"/>
  </r>
  <r>
    <n v="1525"/>
    <x v="555"/>
    <s v="steenberg "/>
    <x v="58"/>
    <x v="12"/>
    <s v="Oops I purchased a Freelandrover"/>
    <x v="598"/>
    <x v="4"/>
    <x v="12"/>
  </r>
  <r>
    <n v="394"/>
    <x v="556"/>
    <s v="Miss Chann "/>
    <x v="31"/>
    <x v="13"/>
    <s v="Love my truck!"/>
    <x v="599"/>
    <x v="0"/>
    <x v="0"/>
  </r>
  <r>
    <n v="1019"/>
    <x v="557"/>
    <s v="Arlan Chenault "/>
    <x v="125"/>
    <x v="2"/>
    <s v="10 year love affair!"/>
    <x v="600"/>
    <x v="0"/>
    <x v="0"/>
  </r>
  <r>
    <n v="1396"/>
    <x v="558"/>
    <s v="DiscoIIOwner "/>
    <x v="74"/>
    <x v="17"/>
    <s v="7 years with a Discovery II"/>
    <x v="601"/>
    <x v="1"/>
    <x v="14"/>
  </r>
  <r>
    <n v="1588"/>
    <x v="559"/>
    <s v="dukesush "/>
    <x v="47"/>
    <x v="13"/>
    <s v="Terrible engine and transmission"/>
    <x v="602"/>
    <x v="1"/>
    <x v="14"/>
  </r>
  <r>
    <n v="947"/>
    <x v="560"/>
    <s v="G'day "/>
    <x v="49"/>
    <x v="6"/>
    <s v="Luxury at a price"/>
    <x v="603"/>
    <x v="2"/>
    <x v="4"/>
  </r>
  <r>
    <n v="1065"/>
    <x v="561"/>
    <s v="Bryce "/>
    <x v="29"/>
    <x v="12"/>
    <s v="It's a car you will hate to love"/>
    <x v="604"/>
    <x v="2"/>
    <x v="10"/>
  </r>
  <r>
    <n v="1739"/>
    <x v="561"/>
    <s v="gmielke "/>
    <x v="72"/>
    <x v="15"/>
    <s v="Not A Good Purchase"/>
    <x v="605"/>
    <x v="3"/>
    <x v="18"/>
  </r>
  <r>
    <n v="1334"/>
    <x v="562"/>
    <s v="BendOR "/>
    <x v="39"/>
    <x v="14"/>
    <s v="Unique, Fun, Good working rig"/>
    <x v="606"/>
    <x v="2"/>
    <x v="10"/>
  </r>
  <r>
    <n v="137"/>
    <x v="563"/>
    <s v="caroline shek "/>
    <x v="37"/>
    <x v="7"/>
    <s v="Dont Buy!!"/>
    <x v="607"/>
    <x v="4"/>
    <x v="8"/>
  </r>
  <r>
    <n v="1598"/>
    <x v="564"/>
    <s v="johnmpc94 "/>
    <x v="47"/>
    <x v="13"/>
    <s v="Great to drive, for 2 only though"/>
    <x v="608"/>
    <x v="1"/>
    <x v="14"/>
  </r>
  <r>
    <n v="1032"/>
    <x v="565"/>
    <s v="Holly Hughes "/>
    <x v="29"/>
    <x v="12"/>
    <s v="Love or Hate"/>
    <x v="609"/>
    <x v="1"/>
    <x v="14"/>
  </r>
  <r>
    <n v="297"/>
    <x v="566"/>
    <s v="Curtis Hall "/>
    <x v="42"/>
    <x v="12"/>
    <s v="Pleasantly surprised so far"/>
    <x v="610"/>
    <x v="1"/>
    <x v="2"/>
  </r>
  <r>
    <n v="871"/>
    <x v="567"/>
    <s v="EMannis "/>
    <x v="95"/>
    <x v="8"/>
    <s v="Rover Sport-Totally Unreliable"/>
    <x v="611"/>
    <x v="2"/>
    <x v="11"/>
  </r>
  <r>
    <n v="1062"/>
    <x v="568"/>
    <s v="Zachary "/>
    <x v="29"/>
    <x v="12"/>
    <s v="Wish I would have stayed with Nissan"/>
    <x v="612"/>
    <x v="4"/>
    <x v="12"/>
  </r>
  <r>
    <n v="1333"/>
    <x v="569"/>
    <s v="n8webb "/>
    <x v="39"/>
    <x v="14"/>
    <s v="Too small for me"/>
    <x v="613"/>
    <x v="1"/>
    <x v="3"/>
  </r>
  <r>
    <n v="1192"/>
    <x v="570"/>
    <s v="Love the Rover idea "/>
    <x v="107"/>
    <x v="19"/>
    <s v="1997 Discovery promised and delivered"/>
    <x v="614"/>
    <x v="1"/>
    <x v="14"/>
  </r>
  <r>
    <n v="163"/>
    <x v="571"/>
    <s v="Rover Driver "/>
    <x v="126"/>
    <x v="4"/>
    <s v="Good 2014 LR2"/>
    <x v="615"/>
    <x v="1"/>
    <x v="14"/>
  </r>
  <r>
    <n v="167"/>
    <x v="572"/>
    <s v="bobdb "/>
    <x v="61"/>
    <x v="10"/>
    <s v="1st Land Rover"/>
    <x v="616"/>
    <x v="1"/>
    <x v="14"/>
  </r>
  <r>
    <n v="172"/>
    <x v="573"/>
    <s v="worst suv ever "/>
    <x v="2"/>
    <x v="2"/>
    <s v="Worst SUV Ever"/>
    <x v="617"/>
    <x v="3"/>
    <x v="5"/>
  </r>
  <r>
    <n v="173"/>
    <x v="574"/>
    <s v="Curtis M. "/>
    <x v="2"/>
    <x v="2"/>
    <s v="Great Off-Roader"/>
    <x v="618"/>
    <x v="1"/>
    <x v="14"/>
  </r>
  <r>
    <n v="1469"/>
    <x v="575"/>
    <s v="Rev. John E. Sowers "/>
    <x v="40"/>
    <x v="15"/>
    <s v="I am a Rover Guy"/>
    <x v="619"/>
    <x v="1"/>
    <x v="14"/>
  </r>
  <r>
    <n v="1000"/>
    <x v="576"/>
    <s v="joeygrouper "/>
    <x v="127"/>
    <x v="10"/>
    <s v="I love the RRS supercharged"/>
    <x v="620"/>
    <x v="1"/>
    <x v="14"/>
  </r>
  <r>
    <n v="81"/>
    <x v="577"/>
    <s v="Galonzow "/>
    <x v="20"/>
    <x v="9"/>
    <s v="Fun, Practical, &amp; Capable!!!"/>
    <x v="621"/>
    <x v="1"/>
    <x v="14"/>
  </r>
  <r>
    <n v="134"/>
    <x v="578"/>
    <s v="Mary "/>
    <x v="51"/>
    <x v="7"/>
    <s v="Quality not so good"/>
    <x v="622"/>
    <x v="4"/>
    <x v="9"/>
  </r>
  <r>
    <n v="1665"/>
    <x v="579"/>
    <s v="That was a nightmare "/>
    <x v="65"/>
    <x v="16"/>
    <s v="My nightmare is over"/>
    <x v="623"/>
    <x v="4"/>
    <x v="8"/>
  </r>
  <r>
    <n v="852"/>
    <x v="35"/>
    <s v="bestdeal "/>
    <x v="45"/>
    <x v="7"/>
    <s v="So far so good"/>
    <x v="624"/>
    <x v="1"/>
    <x v="3"/>
  </r>
  <r>
    <n v="1388"/>
    <x v="580"/>
    <s v="DRKMUSE "/>
    <x v="30"/>
    <x v="10"/>
    <s v="There and back again, Safety First!"/>
    <x v="625"/>
    <x v="1"/>
    <x v="7"/>
  </r>
  <r>
    <n v="651"/>
    <x v="581"/>
    <s v="socalrover1 "/>
    <x v="33"/>
    <x v="7"/>
    <s v="Amazing Vehicle that keeps giving!"/>
    <x v="626"/>
    <x v="1"/>
    <x v="1"/>
  </r>
  <r>
    <n v="1456"/>
    <x v="582"/>
    <s v="Al Wayne "/>
    <x v="71"/>
    <x v="15"/>
    <s v="It is what it is!"/>
    <x v="627"/>
    <x v="4"/>
    <x v="15"/>
  </r>
  <r>
    <n v="133"/>
    <x v="583"/>
    <s v="Love the LR2 HSE "/>
    <x v="51"/>
    <x v="7"/>
    <s v="Fell in love with Rimini Red"/>
    <x v="628"/>
    <x v="0"/>
    <x v="0"/>
  </r>
  <r>
    <n v="66"/>
    <x v="584"/>
    <s v="Debra "/>
    <x v="128"/>
    <x v="11"/>
    <s v="Beautiful car"/>
    <x v="629"/>
    <x v="1"/>
    <x v="14"/>
  </r>
  <r>
    <n v="1779"/>
    <x v="585"/>
    <s v="jim6090 "/>
    <x v="89"/>
    <x v="18"/>
    <s v="Road Trip in 2012 LR4 Summer 2016 Update"/>
    <x v="630"/>
    <x v="1"/>
    <x v="14"/>
  </r>
  <r>
    <n v="64"/>
    <x v="586"/>
    <s v="Mark "/>
    <x v="44"/>
    <x v="5"/>
    <s v="Impressive on a budget!"/>
    <x v="631"/>
    <x v="1"/>
    <x v="14"/>
  </r>
  <r>
    <n v="1804"/>
    <x v="587"/>
    <s v="Terry "/>
    <x v="26"/>
    <x v="10"/>
    <s v="Almost Perfect"/>
    <x v="632"/>
    <x v="1"/>
    <x v="14"/>
  </r>
  <r>
    <n v="1738"/>
    <x v="588"/>
    <s v="mary "/>
    <x v="53"/>
    <x v="15"/>
    <s v="Upside down nightmare!"/>
    <x v="633"/>
    <x v="3"/>
    <x v="19"/>
  </r>
  <r>
    <n v="1061"/>
    <x v="589"/>
    <s v="jeanned "/>
    <x v="93"/>
    <x v="12"/>
    <s v="we bought a lemon"/>
    <x v="634"/>
    <x v="4"/>
    <x v="15"/>
  </r>
  <r>
    <n v="849"/>
    <x v="590"/>
    <s v="DCorey "/>
    <x v="32"/>
    <x v="7"/>
    <s v="Coolest SUV"/>
    <x v="635"/>
    <x v="1"/>
    <x v="2"/>
  </r>
  <r>
    <n v="203"/>
    <x v="591"/>
    <s v="Dr.Vin "/>
    <x v="59"/>
    <x v="7"/>
    <s v="Worth the Price"/>
    <x v="636"/>
    <x v="1"/>
    <x v="2"/>
  </r>
  <r>
    <n v="775"/>
    <x v="592"/>
    <s v="C.L.B. "/>
    <x v="96"/>
    <x v="16"/>
    <s v="I'm in love all over again."/>
    <x v="637"/>
    <x v="1"/>
    <x v="2"/>
  </r>
  <r>
    <n v="1387"/>
    <x v="593"/>
    <s v="Excellent "/>
    <x v="74"/>
    <x v="17"/>
    <s v="The best Land Rover"/>
    <x v="638"/>
    <x v="1"/>
    <x v="14"/>
  </r>
  <r>
    <n v="35"/>
    <x v="594"/>
    <s v="Bruce "/>
    <x v="129"/>
    <x v="9"/>
    <s v="Range Rover vs. Porsche Macan"/>
    <x v="639"/>
    <x v="1"/>
    <x v="14"/>
  </r>
  <r>
    <n v="1031"/>
    <x v="595"/>
    <s v="Blakslee "/>
    <x v="29"/>
    <x v="12"/>
    <s v="You will pray this car from my penny less hands"/>
    <x v="640"/>
    <x v="1"/>
    <x v="14"/>
  </r>
  <r>
    <n v="1736"/>
    <x v="596"/>
    <s v="Relatively happy "/>
    <x v="53"/>
    <x v="15"/>
    <s v="Mine must have been the good one"/>
    <x v="641"/>
    <x v="1"/>
    <x v="3"/>
  </r>
  <r>
    <n v="96"/>
    <x v="597"/>
    <s v="MrNapa "/>
    <x v="37"/>
    <x v="7"/>
    <s v="Had to let it go ..."/>
    <x v="642"/>
    <x v="1"/>
    <x v="14"/>
  </r>
  <r>
    <n v="1462"/>
    <x v="598"/>
    <s v="Daltexan95 "/>
    <x v="40"/>
    <x v="15"/>
    <s v="My Rover Truck"/>
    <x v="643"/>
    <x v="1"/>
    <x v="14"/>
  </r>
  <r>
    <n v="1375"/>
    <x v="599"/>
    <s v="Adam "/>
    <x v="74"/>
    <x v="17"/>
    <s v="Before you buy, how handy are you?"/>
    <x v="644"/>
    <x v="1"/>
    <x v="14"/>
  </r>
  <r>
    <n v="1399"/>
    <x v="600"/>
    <s v="TheCapn "/>
    <x v="74"/>
    <x v="17"/>
    <s v="British Steel"/>
    <x v="645"/>
    <x v="1"/>
    <x v="14"/>
  </r>
  <r>
    <n v="759"/>
    <x v="601"/>
    <s v="Will4516 "/>
    <x v="96"/>
    <x v="16"/>
    <s v="The little things"/>
    <x v="646"/>
    <x v="1"/>
    <x v="14"/>
  </r>
  <r>
    <n v="1612"/>
    <x v="602"/>
    <s v="cb "/>
    <x v="104"/>
    <x v="13"/>
    <s v="Worst purchase ever"/>
    <x v="647"/>
    <x v="4"/>
    <x v="8"/>
  </r>
  <r>
    <n v="34"/>
    <x v="603"/>
    <s v="Stephen M "/>
    <x v="129"/>
    <x v="9"/>
    <s v="Beautiful vehicle but oh the poor reliability"/>
    <x v="648"/>
    <x v="1"/>
    <x v="14"/>
  </r>
  <r>
    <n v="476"/>
    <x v="604"/>
    <s v="range rover hse "/>
    <x v="52"/>
    <x v="16"/>
    <s v="my rover"/>
    <x v="649"/>
    <x v="1"/>
    <x v="14"/>
  </r>
  <r>
    <n v="85"/>
    <x v="605"/>
    <s v="Jim R "/>
    <x v="55"/>
    <x v="9"/>
    <s v="Land Rover Discovery HSE - New to Brand"/>
    <x v="650"/>
    <x v="1"/>
    <x v="14"/>
  </r>
  <r>
    <n v="296"/>
    <x v="606"/>
    <s v="PITBULL "/>
    <x v="42"/>
    <x v="12"/>
    <s v="Some owners need to understand."/>
    <x v="651"/>
    <x v="1"/>
    <x v="7"/>
  </r>
  <r>
    <n v="131"/>
    <x v="607"/>
    <s v="DH "/>
    <x v="37"/>
    <x v="7"/>
    <s v="30 K report"/>
    <x v="652"/>
    <x v="0"/>
    <x v="0"/>
  </r>
  <r>
    <n v="1332"/>
    <x v="608"/>
    <s v="Dave "/>
    <x v="39"/>
    <x v="14"/>
    <s v="Perfect for me"/>
    <x v="653"/>
    <x v="1"/>
    <x v="2"/>
  </r>
  <r>
    <n v="846"/>
    <x v="609"/>
    <s v="naes91 "/>
    <x v="45"/>
    <x v="7"/>
    <s v="Coolest luxury SUV around"/>
    <x v="654"/>
    <x v="1"/>
    <x v="7"/>
  </r>
  <r>
    <n v="130"/>
    <x v="610"/>
    <s v="Jason in California "/>
    <x v="37"/>
    <x v="7"/>
    <s v="Solid Small SUV"/>
    <x v="655"/>
    <x v="1"/>
    <x v="1"/>
  </r>
  <r>
    <n v="508"/>
    <x v="611"/>
    <s v="rangeit4444 "/>
    <x v="130"/>
    <x v="10"/>
    <s v="There is a reason it's called a Rover"/>
    <x v="656"/>
    <x v="4"/>
    <x v="17"/>
  </r>
  <r>
    <n v="126"/>
    <x v="612"/>
    <s v="Kerstin "/>
    <x v="51"/>
    <x v="7"/>
    <s v="Worst Car I Ever Bought"/>
    <x v="657"/>
    <x v="4"/>
    <x v="12"/>
  </r>
  <r>
    <n v="1145"/>
    <x v="613"/>
    <s v="&quot;LANA ROVA&quot; "/>
    <x v="57"/>
    <x v="13"/>
    <s v="Ruff Rider"/>
    <x v="658"/>
    <x v="1"/>
    <x v="14"/>
  </r>
  <r>
    <n v="845"/>
    <x v="614"/>
    <s v="David "/>
    <x v="45"/>
    <x v="7"/>
    <s v="Same Old Range Rover"/>
    <x v="659"/>
    <x v="2"/>
    <x v="11"/>
  </r>
  <r>
    <n v="1252"/>
    <x v="615"/>
    <s v="em "/>
    <x v="109"/>
    <x v="21"/>
    <s v="Fun To Drive, but High Maintenance"/>
    <x v="660"/>
    <x v="2"/>
    <x v="4"/>
  </r>
  <r>
    <n v="542"/>
    <x v="616"/>
    <s v="niccoram "/>
    <x v="121"/>
    <x v="19"/>
    <s v="great car when it works"/>
    <x v="661"/>
    <x v="2"/>
    <x v="4"/>
  </r>
  <r>
    <n v="125"/>
    <x v="617"/>
    <s v="gerd Budden "/>
    <x v="37"/>
    <x v="7"/>
    <s v="love my LR2"/>
    <x v="662"/>
    <x v="0"/>
    <x v="0"/>
  </r>
  <r>
    <n v="565"/>
    <x v="618"/>
    <s v="nadersoli "/>
    <x v="105"/>
    <x v="21"/>
    <s v="A Classic"/>
    <x v="663"/>
    <x v="2"/>
    <x v="4"/>
  </r>
  <r>
    <n v="676"/>
    <x v="617"/>
    <s v="RJD "/>
    <x v="98"/>
    <x v="8"/>
    <s v="Good but quirky"/>
    <x v="664"/>
    <x v="2"/>
    <x v="16"/>
  </r>
  <r>
    <n v="359"/>
    <x v="619"/>
    <s v="Jim "/>
    <x v="8"/>
    <x v="6"/>
    <s v="HSE"/>
    <x v="665"/>
    <x v="4"/>
    <x v="15"/>
  </r>
  <r>
    <n v="112"/>
    <x v="620"/>
    <s v="Chris "/>
    <x v="37"/>
    <x v="7"/>
    <s v="Initial impressions"/>
    <x v="666"/>
    <x v="2"/>
    <x v="4"/>
  </r>
  <r>
    <n v="1051"/>
    <x v="621"/>
    <s v="nicedream "/>
    <x v="29"/>
    <x v="12"/>
    <s v="Nothing like a Rover"/>
    <x v="667"/>
    <x v="2"/>
    <x v="4"/>
  </r>
  <r>
    <n v="1144"/>
    <x v="622"/>
    <s v="Daniep "/>
    <x v="57"/>
    <x v="13"/>
    <s v="Best 4x4 ever!"/>
    <x v="668"/>
    <x v="1"/>
    <x v="2"/>
  </r>
  <r>
    <n v="945"/>
    <x v="622"/>
    <s v="Jamie "/>
    <x v="49"/>
    <x v="6"/>
    <s v="Worst SUV ever"/>
    <x v="669"/>
    <x v="4"/>
    <x v="12"/>
  </r>
  <r>
    <n v="124"/>
    <x v="623"/>
    <s v="Russ "/>
    <x v="37"/>
    <x v="7"/>
    <s v="Love the car, but"/>
    <x v="670"/>
    <x v="2"/>
    <x v="4"/>
  </r>
  <r>
    <n v="1142"/>
    <x v="624"/>
    <s v="Run Away Now! "/>
    <x v="102"/>
    <x v="13"/>
    <s v="Bad, bad, bad"/>
    <x v="671"/>
    <x v="3"/>
    <x v="19"/>
  </r>
  <r>
    <n v="1067"/>
    <x v="625"/>
    <s v="Geoff "/>
    <x v="29"/>
    <x v="12"/>
    <s v="Still Lovin it!"/>
    <x v="672"/>
    <x v="2"/>
    <x v="4"/>
  </r>
  <r>
    <n v="123"/>
    <x v="626"/>
    <s v="Daniel "/>
    <x v="37"/>
    <x v="7"/>
    <s v="Great choice over BMW, Acura, Mercedes"/>
    <x v="673"/>
    <x v="1"/>
    <x v="7"/>
  </r>
  <r>
    <n v="1141"/>
    <x v="627"/>
    <s v="Toyotas From Now On "/>
    <x v="57"/>
    <x v="13"/>
    <s v="Don't be fooled"/>
    <x v="674"/>
    <x v="4"/>
    <x v="17"/>
  </r>
  <r>
    <n v="1734"/>
    <x v="628"/>
    <s v="Lisa "/>
    <x v="72"/>
    <x v="15"/>
    <s v="on my 3rd engine"/>
    <x v="675"/>
    <x v="4"/>
    <x v="17"/>
  </r>
  <r>
    <n v="741"/>
    <x v="629"/>
    <s v="ZCS "/>
    <x v="97"/>
    <x v="6"/>
    <s v="Love it"/>
    <x v="676"/>
    <x v="2"/>
    <x v="4"/>
  </r>
  <r>
    <n v="1287"/>
    <x v="630"/>
    <s v="Louis "/>
    <x v="131"/>
    <x v="20"/>
    <s v="We love our Land Rover"/>
    <x v="677"/>
    <x v="2"/>
    <x v="4"/>
  </r>
  <r>
    <n v="531"/>
    <x v="631"/>
    <s v="Rocks5 "/>
    <x v="108"/>
    <x v="15"/>
    <s v="I know but I still can't part with it"/>
    <x v="678"/>
    <x v="2"/>
    <x v="4"/>
  </r>
  <r>
    <n v="1458"/>
    <x v="632"/>
    <s v="MG*CAT "/>
    <x v="71"/>
    <x v="15"/>
    <s v="Love My Disco II"/>
    <x v="679"/>
    <x v="2"/>
    <x v="4"/>
  </r>
  <r>
    <n v="639"/>
    <x v="633"/>
    <s v="Kevin "/>
    <x v="132"/>
    <x v="2"/>
    <s v="Love the looks."/>
    <x v="680"/>
    <x v="2"/>
    <x v="4"/>
  </r>
  <r>
    <n v="1196"/>
    <x v="634"/>
    <s v="CB "/>
    <x v="107"/>
    <x v="19"/>
    <s v="LR disco"/>
    <x v="681"/>
    <x v="2"/>
    <x v="4"/>
  </r>
  <r>
    <n v="944"/>
    <x v="635"/>
    <s v="Mac "/>
    <x v="112"/>
    <x v="6"/>
    <s v="Best car for its purpose"/>
    <x v="682"/>
    <x v="1"/>
    <x v="7"/>
  </r>
  <r>
    <n v="999"/>
    <x v="636"/>
    <s v="mac "/>
    <x v="127"/>
    <x v="10"/>
    <s v="best and worst of rr sport"/>
    <x v="683"/>
    <x v="2"/>
    <x v="4"/>
  </r>
  <r>
    <n v="773"/>
    <x v="637"/>
    <s v="Fed Up To Here! "/>
    <x v="96"/>
    <x v="16"/>
    <s v="Warning Will Robinson! Danger!"/>
    <x v="684"/>
    <x v="1"/>
    <x v="14"/>
  </r>
  <r>
    <n v="674"/>
    <x v="638"/>
    <s v="autopower "/>
    <x v="50"/>
    <x v="8"/>
    <s v="Disco III?"/>
    <x v="685"/>
    <x v="1"/>
    <x v="2"/>
  </r>
  <r>
    <n v="507"/>
    <x v="639"/>
    <s v="Keith "/>
    <x v="66"/>
    <x v="10"/>
    <s v="4.6 HSE, Love it!"/>
    <x v="686"/>
    <x v="1"/>
    <x v="7"/>
  </r>
  <r>
    <n v="1732"/>
    <x v="640"/>
    <s v="Dan_Keeney "/>
    <x v="53"/>
    <x v="15"/>
    <s v="Watch out when they reach high miles"/>
    <x v="687"/>
    <x v="2"/>
    <x v="10"/>
  </r>
  <r>
    <n v="772"/>
    <x v="641"/>
    <s v="Coloradan "/>
    <x v="96"/>
    <x v="16"/>
    <s v="Great Truck"/>
    <x v="688"/>
    <x v="0"/>
    <x v="0"/>
  </r>
  <r>
    <n v="1731"/>
    <x v="642"/>
    <s v="justin "/>
    <x v="53"/>
    <x v="15"/>
    <s v="still like this car..."/>
    <x v="689"/>
    <x v="1"/>
    <x v="1"/>
  </r>
  <r>
    <n v="1529"/>
    <x v="643"/>
    <s v="Philip Dingle "/>
    <x v="58"/>
    <x v="12"/>
    <s v="A Michigan Freelander"/>
    <x v="690"/>
    <x v="2"/>
    <x v="11"/>
  </r>
  <r>
    <n v="1059"/>
    <x v="644"/>
    <s v="DOC "/>
    <x v="29"/>
    <x v="12"/>
    <s v="C'mon people!"/>
    <x v="691"/>
    <x v="1"/>
    <x v="1"/>
  </r>
  <r>
    <n v="673"/>
    <x v="645"/>
    <s v="Darley "/>
    <x v="98"/>
    <x v="8"/>
    <s v="LR3 Review"/>
    <x v="692"/>
    <x v="2"/>
    <x v="4"/>
  </r>
  <r>
    <n v="471"/>
    <x v="646"/>
    <s v="mscolej "/>
    <x v="52"/>
    <x v="16"/>
    <s v="Taking a Risk"/>
    <x v="693"/>
    <x v="2"/>
    <x v="11"/>
  </r>
  <r>
    <n v="1045"/>
    <x v="647"/>
    <s v="weslowery "/>
    <x v="93"/>
    <x v="12"/>
    <s v="My dream car"/>
    <x v="694"/>
    <x v="2"/>
    <x v="11"/>
  </r>
  <r>
    <n v="647"/>
    <x v="648"/>
    <s v="Underated in reviews "/>
    <x v="33"/>
    <x v="7"/>
    <s v="Zero Defects"/>
    <x v="695"/>
    <x v="0"/>
    <x v="0"/>
  </r>
  <r>
    <n v="1730"/>
    <x v="649"/>
    <s v="Pilianni "/>
    <x v="103"/>
    <x v="15"/>
    <s v="Get rid of it ASAP"/>
    <x v="696"/>
    <x v="4"/>
    <x v="8"/>
  </r>
  <r>
    <n v="120"/>
    <x v="650"/>
    <s v="DH "/>
    <x v="37"/>
    <x v="7"/>
    <s v="45K Report"/>
    <x v="697"/>
    <x v="0"/>
    <x v="0"/>
  </r>
  <r>
    <n v="1728"/>
    <x v="651"/>
    <s v="Never Again "/>
    <x v="72"/>
    <x v="15"/>
    <s v="Disaster on wheels"/>
    <x v="698"/>
    <x v="4"/>
    <x v="9"/>
  </r>
  <r>
    <n v="646"/>
    <x v="652"/>
    <s v="kdflyer "/>
    <x v="41"/>
    <x v="7"/>
    <s v="Fun to drive plus much more"/>
    <x v="699"/>
    <x v="1"/>
    <x v="7"/>
  </r>
  <r>
    <n v="1006"/>
    <x v="653"/>
    <s v="Gary "/>
    <x v="100"/>
    <x v="10"/>
    <s v="No Trust"/>
    <x v="700"/>
    <x v="2"/>
    <x v="11"/>
  </r>
  <r>
    <n v="1385"/>
    <x v="654"/>
    <s v="twelveboy "/>
    <x v="74"/>
    <x v="17"/>
    <s v="What a tragedy..."/>
    <x v="701"/>
    <x v="2"/>
    <x v="11"/>
  </r>
  <r>
    <n v="289"/>
    <x v="655"/>
    <s v="MG "/>
    <x v="42"/>
    <x v="12"/>
    <s v="The money pit of cars"/>
    <x v="702"/>
    <x v="2"/>
    <x v="11"/>
  </r>
  <r>
    <n v="233"/>
    <x v="656"/>
    <s v="Cameron "/>
    <x v="18"/>
    <x v="8"/>
    <s v="Read before buying"/>
    <x v="703"/>
    <x v="2"/>
    <x v="11"/>
  </r>
  <r>
    <n v="842"/>
    <x v="657"/>
    <s v="landrovin "/>
    <x v="45"/>
    <x v="7"/>
    <s v="Keep on rock-crawlin' in a free world"/>
    <x v="704"/>
    <x v="0"/>
    <x v="0"/>
  </r>
  <r>
    <n v="763"/>
    <x v="658"/>
    <s v="gr8song "/>
    <x v="64"/>
    <x v="16"/>
    <s v="Still holding on to my LR3"/>
    <x v="705"/>
    <x v="2"/>
    <x v="11"/>
  </r>
  <r>
    <n v="567"/>
    <x v="659"/>
    <s v="hogfan2007 "/>
    <x v="105"/>
    <x v="21"/>
    <s v="Awesome off-road... Terrible reliability"/>
    <x v="706"/>
    <x v="2"/>
    <x v="11"/>
  </r>
  <r>
    <n v="830"/>
    <x v="657"/>
    <s v="maxgold114 "/>
    <x v="19"/>
    <x v="2"/>
    <s v="So Far So Good"/>
    <x v="707"/>
    <x v="1"/>
    <x v="3"/>
  </r>
  <r>
    <n v="1726"/>
    <x v="660"/>
    <s v="Lou "/>
    <x v="103"/>
    <x v="15"/>
    <s v="Junk"/>
    <x v="708"/>
    <x v="3"/>
    <x v="5"/>
  </r>
  <r>
    <n v="190"/>
    <x v="661"/>
    <s v="bns2013 "/>
    <x v="34"/>
    <x v="7"/>
    <s v="Excellent to drive if not for twrrible problems"/>
    <x v="709"/>
    <x v="2"/>
    <x v="11"/>
  </r>
  <r>
    <n v="181"/>
    <x v="662"/>
    <s v="Jerry "/>
    <x v="2"/>
    <x v="2"/>
    <s v="NO PROBLEMS"/>
    <x v="710"/>
    <x v="0"/>
    <x v="0"/>
  </r>
  <r>
    <n v="119"/>
    <x v="662"/>
    <s v="sherry heverly "/>
    <x v="37"/>
    <x v="7"/>
    <s v="i'm smitten!"/>
    <x v="711"/>
    <x v="1"/>
    <x v="7"/>
  </r>
  <r>
    <n v="1057"/>
    <x v="663"/>
    <s v="swamp "/>
    <x v="29"/>
    <x v="12"/>
    <s v="Looks Good but a real Brit Junker"/>
    <x v="712"/>
    <x v="4"/>
    <x v="15"/>
  </r>
  <r>
    <n v="1329"/>
    <x v="664"/>
    <s v="Blake "/>
    <x v="133"/>
    <x v="14"/>
    <s v="Hey... its a Rover."/>
    <x v="713"/>
    <x v="1"/>
    <x v="3"/>
  </r>
  <r>
    <n v="198"/>
    <x v="665"/>
    <s v="Lemon "/>
    <x v="59"/>
    <x v="7"/>
    <s v="Waste time going back &amp; forwd to dealer"/>
    <x v="714"/>
    <x v="4"/>
    <x v="8"/>
  </r>
  <r>
    <n v="731"/>
    <x v="666"/>
    <s v="skinnyheart "/>
    <x v="111"/>
    <x v="6"/>
    <s v="Do not buy this car!"/>
    <x v="715"/>
    <x v="2"/>
    <x v="11"/>
  </r>
  <r>
    <n v="730"/>
    <x v="667"/>
    <s v="Brian "/>
    <x v="111"/>
    <x v="6"/>
    <s v="Love this vehicle"/>
    <x v="716"/>
    <x v="1"/>
    <x v="1"/>
  </r>
  <r>
    <n v="358"/>
    <x v="668"/>
    <s v="Art "/>
    <x v="8"/>
    <x v="6"/>
    <s v="Best luxury SUV"/>
    <x v="717"/>
    <x v="1"/>
    <x v="3"/>
  </r>
  <r>
    <n v="729"/>
    <x v="669"/>
    <s v="Vance "/>
    <x v="97"/>
    <x v="6"/>
    <s v="No Worries!"/>
    <x v="718"/>
    <x v="1"/>
    <x v="1"/>
  </r>
  <r>
    <n v="1811"/>
    <x v="670"/>
    <s v="Tim "/>
    <x v="26"/>
    <x v="10"/>
    <s v="Beware"/>
    <x v="719"/>
    <x v="2"/>
    <x v="11"/>
  </r>
  <r>
    <n v="795"/>
    <x v="671"/>
    <s v="Monster "/>
    <x v="96"/>
    <x v="16"/>
    <s v="Not Dependable"/>
    <x v="720"/>
    <x v="2"/>
    <x v="11"/>
  </r>
  <r>
    <n v="1723"/>
    <x v="672"/>
    <s v="GearJam "/>
    <x v="53"/>
    <x v="15"/>
    <s v="Another nightmare..."/>
    <x v="721"/>
    <x v="4"/>
    <x v="12"/>
  </r>
  <r>
    <n v="1328"/>
    <x v="673"/>
    <s v="Ncredible "/>
    <x v="133"/>
    <x v="14"/>
    <s v="A Beast"/>
    <x v="722"/>
    <x v="1"/>
    <x v="14"/>
  </r>
  <r>
    <n v="1135"/>
    <x v="674"/>
    <s v="sgriggs "/>
    <x v="57"/>
    <x v="13"/>
    <s v="To be avoided!"/>
    <x v="723"/>
    <x v="4"/>
    <x v="9"/>
  </r>
  <r>
    <n v="841"/>
    <x v="675"/>
    <s v="Peter "/>
    <x v="32"/>
    <x v="7"/>
    <s v="From good to bad to worse...sad but true"/>
    <x v="724"/>
    <x v="2"/>
    <x v="4"/>
  </r>
  <r>
    <n v="1528"/>
    <x v="676"/>
    <s v="Dave "/>
    <x v="46"/>
    <x v="12"/>
    <s v="You'll get to know the service guy"/>
    <x v="725"/>
    <x v="2"/>
    <x v="6"/>
  </r>
  <r>
    <n v="1128"/>
    <x v="677"/>
    <s v="Charles Renaud "/>
    <x v="57"/>
    <x v="13"/>
    <s v="Nice Vehicle/Awful Dependability"/>
    <x v="726"/>
    <x v="2"/>
    <x v="6"/>
  </r>
  <r>
    <n v="828"/>
    <x v="678"/>
    <s v="2 Timer Land Rover "/>
    <x v="19"/>
    <x v="2"/>
    <s v="LR3 for me............."/>
    <x v="727"/>
    <x v="1"/>
    <x v="1"/>
  </r>
  <r>
    <n v="1225"/>
    <x v="679"/>
    <s v="Mr. Patent "/>
    <x v="134"/>
    <x v="19"/>
    <s v="The repairs"/>
    <x v="728"/>
    <x v="2"/>
    <x v="6"/>
  </r>
  <r>
    <n v="1760"/>
    <x v="680"/>
    <s v="HutchNY "/>
    <x v="72"/>
    <x v="15"/>
    <s v="I expected more from a Land Rover"/>
    <x v="729"/>
    <x v="2"/>
    <x v="6"/>
  </r>
  <r>
    <n v="1133"/>
    <x v="678"/>
    <s v="Pete "/>
    <x v="57"/>
    <x v="13"/>
    <s v="DONT GET SUCKED IN"/>
    <x v="730"/>
    <x v="2"/>
    <x v="16"/>
  </r>
  <r>
    <n v="232"/>
    <x v="681"/>
    <s v="Russ M. "/>
    <x v="18"/>
    <x v="8"/>
    <s v="DO NOT BUY A RANGE ROVER!!!"/>
    <x v="731"/>
    <x v="4"/>
    <x v="8"/>
  </r>
  <r>
    <n v="357"/>
    <x v="682"/>
    <s v="OC Driver "/>
    <x v="8"/>
    <x v="6"/>
    <s v="30,000 mile review"/>
    <x v="732"/>
    <x v="1"/>
    <x v="7"/>
  </r>
  <r>
    <n v="1522"/>
    <x v="683"/>
    <s v="azetterm1 "/>
    <x v="43"/>
    <x v="12"/>
    <s v="Mine is ok"/>
    <x v="733"/>
    <x v="2"/>
    <x v="6"/>
  </r>
  <r>
    <n v="1327"/>
    <x v="682"/>
    <s v="jmacs555 "/>
    <x v="39"/>
    <x v="14"/>
    <s v="2001 Discovery"/>
    <x v="734"/>
    <x v="1"/>
    <x v="1"/>
  </r>
  <r>
    <n v="511"/>
    <x v="684"/>
    <s v="Apllw "/>
    <x v="135"/>
    <x v="17"/>
    <s v="Worst Car Ever Owned"/>
    <x v="735"/>
    <x v="2"/>
    <x v="6"/>
  </r>
  <r>
    <n v="619"/>
    <x v="685"/>
    <s v="alex "/>
    <x v="88"/>
    <x v="10"/>
    <s v="disappointment"/>
    <x v="736"/>
    <x v="2"/>
    <x v="6"/>
  </r>
  <r>
    <n v="1240"/>
    <x v="686"/>
    <s v="ah1530 "/>
    <x v="109"/>
    <x v="21"/>
    <s v="Just Know What You're Getting"/>
    <x v="737"/>
    <x v="2"/>
    <x v="6"/>
  </r>
  <r>
    <n v="708"/>
    <x v="687"/>
    <s v="SnapHappy "/>
    <x v="50"/>
    <x v="8"/>
    <s v="Better than my Discovery? Sometimes."/>
    <x v="738"/>
    <x v="2"/>
    <x v="6"/>
  </r>
  <r>
    <n v="896"/>
    <x v="688"/>
    <s v="wineangel "/>
    <x v="70"/>
    <x v="8"/>
    <s v="Range Rover Sport"/>
    <x v="739"/>
    <x v="2"/>
    <x v="6"/>
  </r>
  <r>
    <n v="1131"/>
    <x v="689"/>
    <s v="propertybroker "/>
    <x v="63"/>
    <x v="13"/>
    <s v="Looks good, reliable, well-built"/>
    <x v="740"/>
    <x v="1"/>
    <x v="2"/>
  </r>
  <r>
    <n v="584"/>
    <x v="690"/>
    <s v="littlered3 "/>
    <x v="99"/>
    <x v="20"/>
    <s v="What a change"/>
    <x v="741"/>
    <x v="2"/>
    <x v="6"/>
  </r>
  <r>
    <n v="197"/>
    <x v="689"/>
    <s v="George "/>
    <x v="34"/>
    <x v="7"/>
    <s v="The best car ifproblems not existed"/>
    <x v="742"/>
    <x v="1"/>
    <x v="3"/>
  </r>
  <r>
    <n v="1326"/>
    <x v="691"/>
    <s v="JOAN OF ARC "/>
    <x v="39"/>
    <x v="14"/>
    <s v="ROVER LOVER "/>
    <x v="743"/>
    <x v="1"/>
    <x v="3"/>
  </r>
  <r>
    <n v="1764"/>
    <x v="692"/>
    <s v="titan9 "/>
    <x v="72"/>
    <x v="15"/>
    <s v="You better have cash"/>
    <x v="744"/>
    <x v="2"/>
    <x v="6"/>
  </r>
  <r>
    <n v="1721"/>
    <x v="693"/>
    <s v="Kate "/>
    <x v="53"/>
    <x v="15"/>
    <s v="2002 Landrover Freelander"/>
    <x v="745"/>
    <x v="3"/>
    <x v="18"/>
  </r>
  <r>
    <n v="293"/>
    <x v="694"/>
    <s v="Disappointed "/>
    <x v="42"/>
    <x v="12"/>
    <s v="Problem every 2,000 miles."/>
    <x v="746"/>
    <x v="4"/>
    <x v="17"/>
  </r>
  <r>
    <n v="1619"/>
    <x v="695"/>
    <s v="alesha1 "/>
    <x v="47"/>
    <x v="13"/>
    <s v="Sell before warranty ends!"/>
    <x v="747"/>
    <x v="2"/>
    <x v="16"/>
  </r>
  <r>
    <n v="1662"/>
    <x v="696"/>
    <s v="NJB "/>
    <x v="65"/>
    <x v="16"/>
    <s v="Possibly the worst vehicle ever"/>
    <x v="748"/>
    <x v="3"/>
    <x v="18"/>
  </r>
  <r>
    <n v="1325"/>
    <x v="697"/>
    <s v="tuckerlan "/>
    <x v="39"/>
    <x v="14"/>
    <s v="An SUV you can actually take off road"/>
    <x v="749"/>
    <x v="1"/>
    <x v="1"/>
  </r>
  <r>
    <n v="1523"/>
    <x v="698"/>
    <s v="David Nadeau "/>
    <x v="43"/>
    <x v="12"/>
    <s v="JUNK!"/>
    <x v="750"/>
    <x v="2"/>
    <x v="6"/>
  </r>
  <r>
    <n v="1130"/>
    <x v="699"/>
    <s v="brad "/>
    <x v="57"/>
    <x v="13"/>
    <s v="NIGHTMARE"/>
    <x v="751"/>
    <x v="2"/>
    <x v="6"/>
  </r>
  <r>
    <n v="177"/>
    <x v="700"/>
    <s v="Thorsten "/>
    <x v="2"/>
    <x v="2"/>
    <s v="Back on the map"/>
    <x v="752"/>
    <x v="1"/>
    <x v="7"/>
  </r>
  <r>
    <n v="1743"/>
    <x v="701"/>
    <s v="Ronda "/>
    <x v="72"/>
    <x v="15"/>
    <s v="What a nightmare!"/>
    <x v="753"/>
    <x v="2"/>
    <x v="16"/>
  </r>
  <r>
    <n v="1324"/>
    <x v="702"/>
    <s v="Blake "/>
    <x v="133"/>
    <x v="14"/>
    <s v="For what its worth"/>
    <x v="754"/>
    <x v="1"/>
    <x v="14"/>
  </r>
  <r>
    <n v="292"/>
    <x v="703"/>
    <s v="Curtis Hall "/>
    <x v="42"/>
    <x v="12"/>
    <s v="FOLLOW UP"/>
    <x v="755"/>
    <x v="1"/>
    <x v="2"/>
  </r>
  <r>
    <n v="1663"/>
    <x v="704"/>
    <s v="bbealko "/>
    <x v="65"/>
    <x v="16"/>
    <s v="Junk"/>
    <x v="756"/>
    <x v="2"/>
    <x v="16"/>
  </r>
  <r>
    <n v="1377"/>
    <x v="705"/>
    <s v="tannert "/>
    <x v="74"/>
    <x v="17"/>
    <s v="A Matter of Perspective"/>
    <x v="757"/>
    <x v="2"/>
    <x v="16"/>
  </r>
  <r>
    <n v="1711"/>
    <x v="706"/>
    <s v="ak "/>
    <x v="53"/>
    <x v="15"/>
    <s v="Junk car"/>
    <x v="758"/>
    <x v="2"/>
    <x v="16"/>
  </r>
  <r>
    <n v="1595"/>
    <x v="707"/>
    <s v="s white "/>
    <x v="47"/>
    <x v="13"/>
    <s v="Yes - sadly I join the masses"/>
    <x v="759"/>
    <x v="2"/>
    <x v="16"/>
  </r>
  <r>
    <n v="528"/>
    <x v="708"/>
    <s v="ff120 "/>
    <x v="108"/>
    <x v="15"/>
    <s v="Mixed Bag"/>
    <x v="760"/>
    <x v="1"/>
    <x v="1"/>
  </r>
  <r>
    <n v="766"/>
    <x v="709"/>
    <s v="Brett Morey "/>
    <x v="64"/>
    <x v="16"/>
    <s v="2005 SE7"/>
    <x v="761"/>
    <x v="0"/>
    <x v="0"/>
  </r>
  <r>
    <n v="103"/>
    <x v="710"/>
    <s v="dk "/>
    <x v="37"/>
    <x v="7"/>
    <s v="worst car ever"/>
    <x v="762"/>
    <x v="2"/>
    <x v="16"/>
  </r>
  <r>
    <n v="1718"/>
    <x v="45"/>
    <s v="VI Rover "/>
    <x v="72"/>
    <x v="15"/>
    <s v="Acknowledge the faults"/>
    <x v="763"/>
    <x v="1"/>
    <x v="14"/>
  </r>
  <r>
    <n v="283"/>
    <x v="711"/>
    <s v="maxmoney "/>
    <x v="42"/>
    <x v="12"/>
    <s v="A nightmare wrapped in a prettty package."/>
    <x v="764"/>
    <x v="2"/>
    <x v="16"/>
  </r>
  <r>
    <n v="1636"/>
    <x v="712"/>
    <s v="NOT A BLESSING!! "/>
    <x v="47"/>
    <x v="13"/>
    <s v="Not a blessing!!"/>
    <x v="765"/>
    <x v="2"/>
    <x v="16"/>
  </r>
  <r>
    <n v="1664"/>
    <x v="713"/>
    <s v="shamfam "/>
    <x v="65"/>
    <x v="16"/>
    <s v="Junk"/>
    <x v="766"/>
    <x v="2"/>
    <x v="16"/>
  </r>
  <r>
    <n v="1604"/>
    <x v="714"/>
    <s v="Mark "/>
    <x v="54"/>
    <x v="13"/>
    <s v="Don't walk, run away"/>
    <x v="767"/>
    <x v="3"/>
    <x v="13"/>
  </r>
  <r>
    <n v="1107"/>
    <x v="715"/>
    <s v="D jo "/>
    <x v="136"/>
    <x v="11"/>
    <s v="Very disappointing"/>
    <x v="768"/>
    <x v="2"/>
    <x v="10"/>
  </r>
  <r>
    <n v="63"/>
    <x v="716"/>
    <s v="Vita "/>
    <x v="137"/>
    <x v="5"/>
    <s v="2015 Discovery Sport Problems"/>
    <x v="769"/>
    <x v="2"/>
    <x v="10"/>
  </r>
  <r>
    <n v="114"/>
    <x v="717"/>
    <s v="Curt N. "/>
    <x v="51"/>
    <x v="7"/>
    <s v="Pleasantly Surprised"/>
    <x v="770"/>
    <x v="0"/>
    <x v="0"/>
  </r>
  <r>
    <n v="291"/>
    <x v="717"/>
    <s v="Frank J "/>
    <x v="42"/>
    <x v="12"/>
    <s v="MOUNTAIN ROVER"/>
    <x v="771"/>
    <x v="1"/>
    <x v="7"/>
  </r>
  <r>
    <n v="404"/>
    <x v="718"/>
    <s v="RC "/>
    <x v="31"/>
    <x v="13"/>
    <s v="Fantastic Car, but have a warranty"/>
    <x v="772"/>
    <x v="1"/>
    <x v="3"/>
  </r>
  <r>
    <n v="195"/>
    <x v="718"/>
    <s v="tm "/>
    <x v="34"/>
    <x v="7"/>
    <s v="08 Supercharged"/>
    <x v="773"/>
    <x v="1"/>
    <x v="14"/>
  </r>
  <r>
    <n v="1009"/>
    <x v="719"/>
    <s v="RRS10owner "/>
    <x v="100"/>
    <x v="10"/>
    <s v="Wonderful 2010 RRS has crown waiting"/>
    <x v="774"/>
    <x v="1"/>
    <x v="2"/>
  </r>
  <r>
    <n v="1830"/>
    <x v="720"/>
    <s v="tjp74 "/>
    <x v="26"/>
    <x v="10"/>
    <s v="A giant step for Land Rover"/>
    <x v="775"/>
    <x v="1"/>
    <x v="2"/>
  </r>
  <r>
    <n v="1823"/>
    <x v="721"/>
    <s v="arogin "/>
    <x v="26"/>
    <x v="10"/>
    <s v="Awesome"/>
    <x v="776"/>
    <x v="1"/>
    <x v="2"/>
  </r>
  <r>
    <n v="1005"/>
    <x v="722"/>
    <s v="Broskay "/>
    <x v="100"/>
    <x v="10"/>
    <s v="I love mine!"/>
    <x v="777"/>
    <x v="1"/>
    <x v="7"/>
  </r>
  <r>
    <n v="1585"/>
    <x v="723"/>
    <s v="Deshaun Humphrey "/>
    <x v="54"/>
    <x v="13"/>
    <s v="So far the worst investment"/>
    <x v="778"/>
    <x v="2"/>
    <x v="10"/>
  </r>
  <r>
    <n v="1668"/>
    <x v="724"/>
    <s v="Lynne "/>
    <x v="65"/>
    <x v="16"/>
    <s v="Lemons"/>
    <x v="779"/>
    <x v="2"/>
    <x v="10"/>
  </r>
  <r>
    <n v="1004"/>
    <x v="725"/>
    <s v="NH RRS HSE "/>
    <x v="100"/>
    <x v="10"/>
    <s v="Fun to Drive when everything works"/>
    <x v="780"/>
    <x v="1"/>
    <x v="14"/>
  </r>
  <r>
    <n v="1139"/>
    <x v="726"/>
    <s v="please take it back "/>
    <x v="57"/>
    <x v="13"/>
    <s v="Oh God I've Made A Terrible Mistake"/>
    <x v="781"/>
    <x v="2"/>
    <x v="10"/>
  </r>
  <r>
    <n v="1707"/>
    <x v="727"/>
    <s v="tylo "/>
    <x v="53"/>
    <x v="15"/>
    <s v="Doesn't Live Up to Land Rover"/>
    <x v="782"/>
    <x v="2"/>
    <x v="10"/>
  </r>
  <r>
    <n v="874"/>
    <x v="728"/>
    <s v="Simon "/>
    <x v="70"/>
    <x v="8"/>
    <s v="Mistake"/>
    <x v="783"/>
    <x v="2"/>
    <x v="10"/>
  </r>
  <r>
    <n v="620"/>
    <x v="729"/>
    <s v="Some one "/>
    <x v="88"/>
    <x v="10"/>
    <s v="Good Car"/>
    <x v="784"/>
    <x v="1"/>
    <x v="1"/>
  </r>
  <r>
    <n v="1821"/>
    <x v="730"/>
    <s v="Stephen "/>
    <x v="26"/>
    <x v="10"/>
    <s v="Best SUV in class"/>
    <x v="785"/>
    <x v="1"/>
    <x v="2"/>
  </r>
  <r>
    <n v="1001"/>
    <x v="731"/>
    <s v="Puzzled "/>
    <x v="100"/>
    <x v="10"/>
    <s v="Puzzled? "/>
    <x v="786"/>
    <x v="1"/>
    <x v="2"/>
  </r>
  <r>
    <n v="615"/>
    <x v="732"/>
    <s v="Steve S. "/>
    <x v="88"/>
    <x v="10"/>
    <s v="Four Months into Ownership"/>
    <x v="787"/>
    <x v="2"/>
    <x v="11"/>
  </r>
  <r>
    <n v="1365"/>
    <x v="733"/>
    <s v="Car lover "/>
    <x v="39"/>
    <x v="14"/>
    <s v="ok but could improve"/>
    <x v="788"/>
    <x v="2"/>
    <x v="10"/>
  </r>
  <r>
    <n v="1024"/>
    <x v="734"/>
    <s v="anonymous "/>
    <x v="56"/>
    <x v="1"/>
    <s v="NOT WORTH THE MONEY, TOO MANY PROBLEMS"/>
    <x v="789"/>
    <x v="2"/>
    <x v="10"/>
  </r>
  <r>
    <n v="1819"/>
    <x v="735"/>
    <s v="Alex "/>
    <x v="26"/>
    <x v="10"/>
    <s v="The good gets better"/>
    <x v="790"/>
    <x v="0"/>
    <x v="0"/>
  </r>
  <r>
    <n v="1818"/>
    <x v="74"/>
    <s v="Skippy "/>
    <x v="26"/>
    <x v="10"/>
    <s v="Love it so far"/>
    <x v="791"/>
    <x v="1"/>
    <x v="7"/>
  </r>
  <r>
    <n v="614"/>
    <x v="736"/>
    <s v="MG "/>
    <x v="114"/>
    <x v="10"/>
    <s v="Great look and feel, not worth the price"/>
    <x v="792"/>
    <x v="1"/>
    <x v="14"/>
  </r>
  <r>
    <n v="13"/>
    <x v="737"/>
    <s v="James "/>
    <x v="138"/>
    <x v="5"/>
    <s v="Not that impressed ! 11 month update!"/>
    <x v="793"/>
    <x v="2"/>
    <x v="10"/>
  </r>
  <r>
    <n v="800"/>
    <x v="738"/>
    <s v="rob "/>
    <x v="96"/>
    <x v="16"/>
    <s v="unreliable"/>
    <x v="794"/>
    <x v="2"/>
    <x v="10"/>
  </r>
  <r>
    <n v="963"/>
    <x v="739"/>
    <s v="Picartist "/>
    <x v="139"/>
    <x v="11"/>
    <s v="Horrible Electronics"/>
    <x v="795"/>
    <x v="2"/>
    <x v="10"/>
  </r>
  <r>
    <n v="1815"/>
    <x v="740"/>
    <s v="Crewcabrob "/>
    <x v="26"/>
    <x v="10"/>
    <s v="Extremely quiet and smooth riding"/>
    <x v="796"/>
    <x v="1"/>
    <x v="7"/>
  </r>
  <r>
    <n v="998"/>
    <x v="77"/>
    <s v="M. Gilmore "/>
    <x v="100"/>
    <x v="10"/>
    <s v="I love this vehicle!"/>
    <x v="797"/>
    <x v="1"/>
    <x v="1"/>
  </r>
  <r>
    <n v="1810"/>
    <x v="741"/>
    <s v="acpryor "/>
    <x v="26"/>
    <x v="10"/>
    <s v="Buyer beware. I tried to like it."/>
    <x v="798"/>
    <x v="2"/>
    <x v="10"/>
  </r>
  <r>
    <n v="1809"/>
    <x v="742"/>
    <s v="Karl "/>
    <x v="26"/>
    <x v="10"/>
    <s v="Close to being perfect"/>
    <x v="799"/>
    <x v="1"/>
    <x v="7"/>
  </r>
  <r>
    <n v="1033"/>
    <x v="743"/>
    <s v="Ed "/>
    <x v="38"/>
    <x v="12"/>
    <s v="Never sell my Land Rover! Just pay the repairs."/>
    <x v="800"/>
    <x v="2"/>
    <x v="10"/>
  </r>
  <r>
    <n v="77"/>
    <x v="744"/>
    <s v="rao patel "/>
    <x v="55"/>
    <x v="9"/>
    <s v="manager"/>
    <x v="801"/>
    <x v="2"/>
    <x v="10"/>
  </r>
  <r>
    <n v="1765"/>
    <x v="745"/>
    <s v="wildrover "/>
    <x v="53"/>
    <x v="15"/>
    <s v="nothing but troubles"/>
    <x v="802"/>
    <x v="2"/>
    <x v="10"/>
  </r>
  <r>
    <n v="9"/>
    <x v="746"/>
    <s v="Lynn C "/>
    <x v="140"/>
    <x v="5"/>
    <s v="I expected so much more!"/>
    <x v="803"/>
    <x v="2"/>
    <x v="10"/>
  </r>
  <r>
    <n v="610"/>
    <x v="747"/>
    <s v="Steve S. "/>
    <x v="88"/>
    <x v="10"/>
    <s v="8 months into ownership"/>
    <x v="804"/>
    <x v="4"/>
    <x v="12"/>
  </r>
  <r>
    <n v="984"/>
    <x v="748"/>
    <s v="sobemen "/>
    <x v="3"/>
    <x v="3"/>
    <s v="The Best SUV and Sport Car "/>
    <x v="805"/>
    <x v="0"/>
    <x v="0"/>
  </r>
  <r>
    <n v="1797"/>
    <x v="749"/>
    <s v="mkcoach "/>
    <x v="7"/>
    <x v="3"/>
    <s v="LR 4 LUX"/>
    <x v="806"/>
    <x v="0"/>
    <x v="0"/>
  </r>
  <r>
    <n v="1796"/>
    <x v="750"/>
    <s v="safari_tested "/>
    <x v="7"/>
    <x v="3"/>
    <s v="Far and away better than the competition"/>
    <x v="807"/>
    <x v="0"/>
    <x v="0"/>
  </r>
  <r>
    <n v="351"/>
    <x v="751"/>
    <s v="Eric "/>
    <x v="141"/>
    <x v="5"/>
    <s v="Slow electronica"/>
    <x v="808"/>
    <x v="2"/>
    <x v="10"/>
  </r>
  <r>
    <n v="1587"/>
    <x v="752"/>
    <s v="sarahjane24 "/>
    <x v="54"/>
    <x v="13"/>
    <s v="My Freelander Experience "/>
    <x v="809"/>
    <x v="2"/>
    <x v="10"/>
  </r>
  <r>
    <n v="1763"/>
    <x v="753"/>
    <s v="teri "/>
    <x v="53"/>
    <x v="15"/>
    <s v="dont do it"/>
    <x v="810"/>
    <x v="4"/>
    <x v="15"/>
  </r>
  <r>
    <n v="1795"/>
    <x v="754"/>
    <s v="wmckibben "/>
    <x v="7"/>
    <x v="3"/>
    <s v="TMy 2nd Rover"/>
    <x v="811"/>
    <x v="1"/>
    <x v="7"/>
  </r>
  <r>
    <n v="560"/>
    <x v="755"/>
    <s v="janwyl "/>
    <x v="142"/>
    <x v="3"/>
    <s v="I Love My Range Rover"/>
    <x v="812"/>
    <x v="0"/>
    <x v="0"/>
  </r>
  <r>
    <n v="1751"/>
    <x v="756"/>
    <s v="The Robinson Family "/>
    <x v="72"/>
    <x v="15"/>
    <s v="Poorest quality SUV ever built"/>
    <x v="813"/>
    <x v="4"/>
    <x v="15"/>
  </r>
  <r>
    <n v="1337"/>
    <x v="757"/>
    <s v="C&amp;M "/>
    <x v="39"/>
    <x v="14"/>
    <s v="Unreliable Tank"/>
    <x v="814"/>
    <x v="4"/>
    <x v="15"/>
  </r>
  <r>
    <n v="1794"/>
    <x v="758"/>
    <s v="buckybadger1 "/>
    <x v="7"/>
    <x v="3"/>
    <s v="Love the LR4"/>
    <x v="815"/>
    <x v="0"/>
    <x v="0"/>
  </r>
  <r>
    <n v="1194"/>
    <x v="759"/>
    <s v="2ndcar "/>
    <x v="107"/>
    <x v="19"/>
    <s v="Interesting 2nd car (truck)"/>
    <x v="816"/>
    <x v="4"/>
    <x v="15"/>
  </r>
  <r>
    <n v="1793"/>
    <x v="760"/>
    <s v="landrover5 "/>
    <x v="7"/>
    <x v="3"/>
    <s v="On Going Electrical Issues"/>
    <x v="817"/>
    <x v="1"/>
    <x v="3"/>
  </r>
  <r>
    <n v="1792"/>
    <x v="761"/>
    <s v="billybatts "/>
    <x v="7"/>
    <x v="3"/>
    <s v="LR3 vs LR4"/>
    <x v="818"/>
    <x v="1"/>
    <x v="7"/>
  </r>
  <r>
    <n v="559"/>
    <x v="762"/>
    <s v="sbohnsack "/>
    <x v="143"/>
    <x v="3"/>
    <s v="Not Worth the Money"/>
    <x v="819"/>
    <x v="4"/>
    <x v="15"/>
  </r>
  <r>
    <n v="1790"/>
    <x v="763"/>
    <s v="tanker6 "/>
    <x v="7"/>
    <x v="3"/>
    <s v="6 Month Report"/>
    <x v="820"/>
    <x v="1"/>
    <x v="2"/>
  </r>
  <r>
    <n v="1788"/>
    <x v="764"/>
    <s v="bjlondon "/>
    <x v="7"/>
    <x v="3"/>
    <s v="An Automobile with a Custom Fit"/>
    <x v="821"/>
    <x v="0"/>
    <x v="0"/>
  </r>
  <r>
    <n v="982"/>
    <x v="765"/>
    <s v="polarbearmike "/>
    <x v="106"/>
    <x v="3"/>
    <s v="This car meets all of my high expectations...so far!"/>
    <x v="822"/>
    <x v="1"/>
    <x v="7"/>
  </r>
  <r>
    <n v="30"/>
    <x v="766"/>
    <s v="trbtrb "/>
    <x v="101"/>
    <x v="18"/>
    <s v="Great Crossover!"/>
    <x v="823"/>
    <x v="1"/>
    <x v="2"/>
  </r>
  <r>
    <n v="1335"/>
    <x v="767"/>
    <s v="Screwface "/>
    <x v="39"/>
    <x v="14"/>
    <s v="Never again."/>
    <x v="824"/>
    <x v="4"/>
    <x v="15"/>
  </r>
  <r>
    <n v="1125"/>
    <x v="768"/>
    <s v="Stay away "/>
    <x v="57"/>
    <x v="13"/>
    <s v="Stay Away From Disco"/>
    <x v="825"/>
    <x v="4"/>
    <x v="15"/>
  </r>
  <r>
    <n v="1149"/>
    <x v="769"/>
    <s v="Peter "/>
    <x v="57"/>
    <x v="13"/>
    <s v="The most unreliable vehicle on the road."/>
    <x v="826"/>
    <x v="4"/>
    <x v="15"/>
  </r>
  <r>
    <n v="29"/>
    <x v="770"/>
    <s v="lovemylr4 "/>
    <x v="101"/>
    <x v="18"/>
    <s v="LoveMyEvoque"/>
    <x v="827"/>
    <x v="1"/>
    <x v="2"/>
  </r>
  <r>
    <n v="557"/>
    <x v="771"/>
    <s v="m2140 "/>
    <x v="143"/>
    <x v="3"/>
    <s v="Still has reliability problems"/>
    <x v="828"/>
    <x v="2"/>
    <x v="6"/>
  </r>
  <r>
    <n v="24"/>
    <x v="772"/>
    <s v="heathrow "/>
    <x v="86"/>
    <x v="18"/>
    <s v="Perfect fit"/>
    <x v="829"/>
    <x v="1"/>
    <x v="7"/>
  </r>
  <r>
    <n v="166"/>
    <x v="134"/>
    <s v="silthedoc "/>
    <x v="61"/>
    <x v="10"/>
    <s v="Great SUV"/>
    <x v="830"/>
    <x v="0"/>
    <x v="0"/>
  </r>
  <r>
    <n v="22"/>
    <x v="773"/>
    <s v="bonuspoints "/>
    <x v="86"/>
    <x v="18"/>
    <s v="Love mine, with reservations"/>
    <x v="831"/>
    <x v="2"/>
    <x v="4"/>
  </r>
  <r>
    <n v="636"/>
    <x v="774"/>
    <s v="zlatopolsky "/>
    <x v="75"/>
    <x v="0"/>
    <s v="if you hit new range rover 2013 you may be waiting for over month to get it repaired - No parts"/>
    <x v="832"/>
    <x v="1"/>
    <x v="14"/>
  </r>
  <r>
    <n v="635"/>
    <x v="775"/>
    <s v="docnaro "/>
    <x v="144"/>
    <x v="0"/>
    <s v="SUV that Drives like a sports car!"/>
    <x v="833"/>
    <x v="0"/>
    <x v="0"/>
  </r>
  <r>
    <n v="1606"/>
    <x v="776"/>
    <s v="Sarah "/>
    <x v="120"/>
    <x v="13"/>
    <s v="Warning to all..."/>
    <x v="834"/>
    <x v="4"/>
    <x v="15"/>
  </r>
  <r>
    <n v="20"/>
    <x v="777"/>
    <s v="jlwolff "/>
    <x v="101"/>
    <x v="18"/>
    <s v="Land Rover Evoque 6sp manual diesel"/>
    <x v="835"/>
    <x v="2"/>
    <x v="4"/>
  </r>
  <r>
    <n v="165"/>
    <x v="778"/>
    <s v="varnergirl "/>
    <x v="61"/>
    <x v="10"/>
    <s v="Great SUV for the price"/>
    <x v="836"/>
    <x v="0"/>
    <x v="0"/>
  </r>
  <r>
    <n v="563"/>
    <x v="779"/>
    <s v="nautictalk "/>
    <x v="145"/>
    <x v="4"/>
    <s v="Great SUV!"/>
    <x v="837"/>
    <x v="0"/>
    <x v="0"/>
  </r>
  <r>
    <n v="793"/>
    <x v="780"/>
    <s v="Frustrated LR3 Owner "/>
    <x v="96"/>
    <x v="16"/>
    <s v="very poor quality &amp; reliability"/>
    <x v="838"/>
    <x v="4"/>
    <x v="15"/>
  </r>
  <r>
    <n v="1737"/>
    <x v="781"/>
    <s v="yeahstyle1 "/>
    <x v="53"/>
    <x v="15"/>
    <s v="Don't buy"/>
    <x v="839"/>
    <x v="4"/>
    <x v="15"/>
  </r>
  <r>
    <n v="1228"/>
    <x v="782"/>
    <s v="mrimune "/>
    <x v="109"/>
    <x v="21"/>
    <s v="FIRST AND LAST LAND ROVER. "/>
    <x v="840"/>
    <x v="4"/>
    <x v="15"/>
  </r>
  <r>
    <n v="926"/>
    <x v="783"/>
    <s v="bp "/>
    <x v="70"/>
    <x v="8"/>
    <s v="FUN FUN FUN"/>
    <x v="841"/>
    <x v="4"/>
    <x v="21"/>
  </r>
  <r>
    <n v="55"/>
    <x v="784"/>
    <s v="cgallen "/>
    <x v="146"/>
    <x v="0"/>
    <s v="Great Looks, HORRIBLE TRANSMISSION"/>
    <x v="842"/>
    <x v="2"/>
    <x v="6"/>
  </r>
  <r>
    <n v="54"/>
    <x v="785"/>
    <s v="rebelone "/>
    <x v="146"/>
    <x v="0"/>
    <s v="Unique, stylish and fun to drive"/>
    <x v="843"/>
    <x v="1"/>
    <x v="7"/>
  </r>
  <r>
    <n v="992"/>
    <x v="786"/>
    <s v="rovernewbie "/>
    <x v="147"/>
    <x v="4"/>
    <s v="Briefly"/>
    <x v="844"/>
    <x v="0"/>
    <x v="0"/>
  </r>
  <r>
    <n v="1018"/>
    <x v="787"/>
    <s v="hockey499s "/>
    <x v="148"/>
    <x v="0"/>
    <s v="Horrible company who does not value their customers!"/>
    <x v="845"/>
    <x v="2"/>
    <x v="16"/>
  </r>
  <r>
    <n v="606"/>
    <x v="788"/>
    <s v="optimaldriver "/>
    <x v="88"/>
    <x v="10"/>
    <s v="Getting Most out of a Range Rover"/>
    <x v="846"/>
    <x v="0"/>
    <x v="0"/>
  </r>
  <r>
    <n v="990"/>
    <x v="789"/>
    <s v="expatbrit "/>
    <x v="147"/>
    <x v="4"/>
    <s v="Unbeatable at almost any price"/>
    <x v="847"/>
    <x v="0"/>
    <x v="0"/>
  </r>
  <r>
    <n v="605"/>
    <x v="790"/>
    <s v="twedell3 "/>
    <x v="114"/>
    <x v="10"/>
    <s v="2010 Range Rover Super Charged! Amazing!"/>
    <x v="848"/>
    <x v="0"/>
    <x v="0"/>
  </r>
  <r>
    <n v="1716"/>
    <x v="791"/>
    <s v="Ceceila "/>
    <x v="72"/>
    <x v="15"/>
    <s v="Worst purchase"/>
    <x v="849"/>
    <x v="4"/>
    <x v="17"/>
  </r>
  <r>
    <n v="12"/>
    <x v="792"/>
    <s v="Cliff "/>
    <x v="138"/>
    <x v="5"/>
    <s v="Stylish SUV"/>
    <x v="850"/>
    <x v="1"/>
    <x v="14"/>
  </r>
  <r>
    <n v="354"/>
    <x v="793"/>
    <s v="Mark "/>
    <x v="149"/>
    <x v="5"/>
    <s v="Worst Electrical Ever"/>
    <x v="851"/>
    <x v="3"/>
    <x v="5"/>
  </r>
  <r>
    <n v="1714"/>
    <x v="794"/>
    <s v="freelander25 "/>
    <x v="72"/>
    <x v="15"/>
    <s v="Tons of repairs"/>
    <x v="852"/>
    <x v="4"/>
    <x v="17"/>
  </r>
  <r>
    <n v="88"/>
    <x v="795"/>
    <s v="Fazz Powell "/>
    <x v="150"/>
    <x v="9"/>
    <s v="Despite the bad reviews we love our 2016 Discovery"/>
    <x v="853"/>
    <x v="0"/>
    <x v="0"/>
  </r>
  <r>
    <n v="1657"/>
    <x v="796"/>
    <s v="none61 "/>
    <x v="65"/>
    <x v="16"/>
    <s v="poor choice"/>
    <x v="854"/>
    <x v="4"/>
    <x v="17"/>
  </r>
  <r>
    <n v="1741"/>
    <x v="797"/>
    <s v="hhr1owner "/>
    <x v="53"/>
    <x v="15"/>
    <s v="Nothing but trouble"/>
    <x v="855"/>
    <x v="4"/>
    <x v="17"/>
  </r>
  <r>
    <n v="532"/>
    <x v="798"/>
    <s v="rockman "/>
    <x v="108"/>
    <x v="15"/>
    <s v="Better Buy Two"/>
    <x v="856"/>
    <x v="4"/>
    <x v="17"/>
  </r>
  <r>
    <n v="102"/>
    <x v="799"/>
    <s v="Mike "/>
    <x v="37"/>
    <x v="7"/>
    <s v="UNRELIABLE LEMON"/>
    <x v="857"/>
    <x v="4"/>
    <x v="17"/>
  </r>
  <r>
    <n v="8"/>
    <x v="800"/>
    <s v="Melissa "/>
    <x v="138"/>
    <x v="5"/>
    <s v="Hands Down Safest SUV"/>
    <x v="858"/>
    <x v="0"/>
    <x v="0"/>
  </r>
  <r>
    <n v="353"/>
    <x v="801"/>
    <s v="Matt "/>
    <x v="149"/>
    <x v="5"/>
    <s v="Worst Car Company Ever"/>
    <x v="859"/>
    <x v="3"/>
    <x v="5"/>
  </r>
  <r>
    <n v="352"/>
    <x v="802"/>
    <s v="WKG "/>
    <x v="141"/>
    <x v="5"/>
    <s v="Problems after Problems"/>
    <x v="860"/>
    <x v="3"/>
    <x v="5"/>
  </r>
  <r>
    <n v="977"/>
    <x v="803"/>
    <s v="Tee "/>
    <x v="151"/>
    <x v="9"/>
    <s v="My Cell Plays Better Audio"/>
    <x v="861"/>
    <x v="2"/>
    <x v="10"/>
  </r>
  <r>
    <n v="87"/>
    <x v="221"/>
    <s v="Lindy Friedman "/>
    <x v="55"/>
    <x v="9"/>
    <s v="Discovery Sport 2016"/>
    <x v="862"/>
    <x v="0"/>
    <x v="0"/>
  </r>
  <r>
    <n v="562"/>
    <x v="804"/>
    <s v="Randy Gorman "/>
    <x v="152"/>
    <x v="4"/>
    <s v="Beauty truly is only skin deep"/>
    <x v="863"/>
    <x v="4"/>
    <x v="8"/>
  </r>
  <r>
    <n v="1602"/>
    <x v="805"/>
    <s v="bethannsw "/>
    <x v="47"/>
    <x v="13"/>
    <s v="Money Pit"/>
    <x v="864"/>
    <x v="4"/>
    <x v="12"/>
  </r>
  <r>
    <n v="164"/>
    <x v="806"/>
    <s v="Bob DeBenedittis "/>
    <x v="61"/>
    <x v="10"/>
    <s v="Expensive Electronics Repairs"/>
    <x v="865"/>
    <x v="2"/>
    <x v="10"/>
  </r>
  <r>
    <n v="1733"/>
    <x v="807"/>
    <s v="harndt "/>
    <x v="103"/>
    <x v="15"/>
    <s v="Freeloser"/>
    <x v="866"/>
    <x v="4"/>
    <x v="12"/>
  </r>
  <r>
    <n v="122"/>
    <x v="808"/>
    <s v="Chris "/>
    <x v="51"/>
    <x v="7"/>
    <s v="Sorry I did not buy another BMW"/>
    <x v="867"/>
    <x v="4"/>
    <x v="12"/>
  </r>
  <r>
    <n v="621"/>
    <x v="809"/>
    <s v="doc1899 "/>
    <x v="88"/>
    <x v="10"/>
    <s v="Let's try this again!"/>
    <x v="868"/>
    <x v="4"/>
    <x v="12"/>
  </r>
  <r>
    <n v="111"/>
    <x v="810"/>
    <s v="Totally disappointed "/>
    <x v="51"/>
    <x v="7"/>
    <s v="Totally disappointed"/>
    <x v="869"/>
    <x v="4"/>
    <x v="12"/>
  </r>
  <r>
    <n v="1599"/>
    <x v="811"/>
    <s v="Jay D. "/>
    <x v="104"/>
    <x v="13"/>
    <s v="Free at last!"/>
    <x v="870"/>
    <x v="4"/>
    <x v="12"/>
  </r>
  <r>
    <n v="1771"/>
    <x v="812"/>
    <s v="PeterJ4 "/>
    <x v="53"/>
    <x v="15"/>
    <s v="A total lemon"/>
    <x v="871"/>
    <x v="4"/>
    <x v="12"/>
  </r>
  <r>
    <n v="349"/>
    <x v="288"/>
    <s v="Greg Barsamian "/>
    <x v="149"/>
    <x v="5"/>
    <s v="My dream has turned into a nightmare!"/>
    <x v="872"/>
    <x v="4"/>
    <x v="8"/>
  </r>
  <r>
    <n v="52"/>
    <x v="813"/>
    <s v="K. Popolani "/>
    <x v="68"/>
    <x v="0"/>
    <s v="Best SUV ever"/>
    <x v="873"/>
    <x v="0"/>
    <x v="0"/>
  </r>
  <r>
    <n v="18"/>
    <x v="813"/>
    <s v="t Ted Bullard "/>
    <x v="101"/>
    <x v="18"/>
    <s v="Sexy, multi functional SUV"/>
    <x v="874"/>
    <x v="0"/>
    <x v="0"/>
  </r>
  <r>
    <n v="83"/>
    <x v="814"/>
    <s v="Mickey "/>
    <x v="150"/>
    <x v="9"/>
    <s v="Failed from 2nd week and no repair"/>
    <x v="875"/>
    <x v="3"/>
    <x v="5"/>
  </r>
  <r>
    <n v="970"/>
    <x v="815"/>
    <s v="Armand B "/>
    <x v="84"/>
    <x v="9"/>
    <s v="Monster powerful SUV"/>
    <x v="876"/>
    <x v="0"/>
    <x v="0"/>
  </r>
  <r>
    <n v="971"/>
    <x v="815"/>
    <s v="John Harrison "/>
    <x v="153"/>
    <x v="9"/>
    <s v="My new Range Rover Sport"/>
    <x v="877"/>
    <x v="1"/>
    <x v="14"/>
  </r>
  <r>
    <n v="49"/>
    <x v="816"/>
    <s v="chene91@gmail.com "/>
    <x v="68"/>
    <x v="0"/>
    <s v="Don't Buy!"/>
    <x v="878"/>
    <x v="4"/>
    <x v="8"/>
  </r>
  <r>
    <n v="1784"/>
    <x v="817"/>
    <s v="Jeffrey Audet "/>
    <x v="7"/>
    <x v="3"/>
    <s v="Solid Performer"/>
    <x v="879"/>
    <x v="0"/>
    <x v="0"/>
  </r>
  <r>
    <n v="1783"/>
    <x v="818"/>
    <s v="J. Cardenas "/>
    <x v="154"/>
    <x v="9"/>
    <s v="Review of 2016 LR4 Landmark"/>
    <x v="880"/>
    <x v="1"/>
    <x v="14"/>
  </r>
  <r>
    <n v="193"/>
    <x v="710"/>
    <s v="Mike "/>
    <x v="59"/>
    <x v="7"/>
    <s v="Horrible Reliability and Service"/>
    <x v="881"/>
    <x v="4"/>
    <x v="12"/>
  </r>
  <r>
    <n v="827"/>
    <x v="819"/>
    <s v="hassler1 "/>
    <x v="94"/>
    <x v="16"/>
    <s v="LR3 does not work-stay away-it is unsafe"/>
    <x v="882"/>
    <x v="4"/>
    <x v="12"/>
  </r>
  <r>
    <n v="1782"/>
    <x v="820"/>
    <s v="Bob "/>
    <x v="155"/>
    <x v="9"/>
    <s v="In Love with LR4!"/>
    <x v="883"/>
    <x v="0"/>
    <x v="0"/>
  </r>
  <r>
    <n v="19"/>
    <x v="821"/>
    <s v="luckyhit "/>
    <x v="101"/>
    <x v="18"/>
    <s v="A real stinker"/>
    <x v="884"/>
    <x v="4"/>
    <x v="12"/>
  </r>
  <r>
    <n v="1803"/>
    <x v="822"/>
    <s v="Susan DeGroot "/>
    <x v="26"/>
    <x v="10"/>
    <s v="This is an awesome car and goodlooking"/>
    <x v="885"/>
    <x v="1"/>
    <x v="14"/>
  </r>
  <r>
    <n v="792"/>
    <x v="823"/>
    <s v="Ted "/>
    <x v="94"/>
    <x v="16"/>
    <s v="Looks great in the shop!"/>
    <x v="886"/>
    <x v="4"/>
    <x v="9"/>
  </r>
  <r>
    <n v="48"/>
    <x v="824"/>
    <s v="J. Jackson "/>
    <x v="156"/>
    <x v="0"/>
    <s v="Buyer Beware (!)"/>
    <x v="887"/>
    <x v="3"/>
    <x v="5"/>
  </r>
  <r>
    <n v="212"/>
    <x v="825"/>
    <s v="Virginia "/>
    <x v="59"/>
    <x v="7"/>
    <s v="Not Worth The $"/>
    <x v="888"/>
    <x v="4"/>
    <x v="9"/>
  </r>
  <r>
    <n v="227"/>
    <x v="826"/>
    <s v="Listen2reviews "/>
    <x v="83"/>
    <x v="8"/>
    <s v="DourResearch"/>
    <x v="889"/>
    <x v="4"/>
    <x v="9"/>
  </r>
  <r>
    <n v="160"/>
    <x v="827"/>
    <s v="Javelin "/>
    <x v="157"/>
    <x v="5"/>
    <s v="Excellent SUV for long Road Trips"/>
    <x v="890"/>
    <x v="1"/>
    <x v="14"/>
  </r>
  <r>
    <n v="1786"/>
    <x v="828"/>
    <s v="landog2 "/>
    <x v="7"/>
    <x v="3"/>
    <s v="2012 LR4 poor reliability, poor dealer support"/>
    <x v="891"/>
    <x v="4"/>
    <x v="9"/>
  </r>
  <r>
    <n v="1068"/>
    <x v="829"/>
    <s v="Never Again! "/>
    <x v="29"/>
    <x v="12"/>
    <s v="No Value For The Price"/>
    <x v="892"/>
    <x v="4"/>
    <x v="9"/>
  </r>
  <r>
    <n v="561"/>
    <x v="830"/>
    <s v="C Harper "/>
    <x v="158"/>
    <x v="4"/>
    <s v="Super Charged Range Rover"/>
    <x v="893"/>
    <x v="0"/>
    <x v="0"/>
  </r>
  <r>
    <n v="80"/>
    <x v="831"/>
    <s v="BBN "/>
    <x v="150"/>
    <x v="9"/>
    <s v="Very Happy I got this"/>
    <x v="894"/>
    <x v="0"/>
    <x v="0"/>
  </r>
  <r>
    <n v="79"/>
    <x v="832"/>
    <s v="Max "/>
    <x v="55"/>
    <x v="9"/>
    <s v="Luxury Name with Hyundai feel"/>
    <x v="895"/>
    <x v="1"/>
    <x v="14"/>
  </r>
  <r>
    <n v="78"/>
    <x v="833"/>
    <s v="Lee "/>
    <x v="150"/>
    <x v="9"/>
    <s v="Everything but the Acceleration"/>
    <x v="896"/>
    <x v="1"/>
    <x v="14"/>
  </r>
  <r>
    <n v="502"/>
    <x v="834"/>
    <s v="Janis Abel "/>
    <x v="159"/>
    <x v="18"/>
    <s v="Best SUV"/>
    <x v="897"/>
    <x v="0"/>
    <x v="0"/>
  </r>
  <r>
    <n v="76"/>
    <x v="835"/>
    <s v="Shaun B "/>
    <x v="55"/>
    <x v="9"/>
    <s v="D I S C O F E V E R"/>
    <x v="898"/>
    <x v="0"/>
    <x v="0"/>
  </r>
  <r>
    <n v="1781"/>
    <x v="836"/>
    <s v="Lars "/>
    <x v="154"/>
    <x v="9"/>
    <s v="Organic Luxury"/>
    <x v="899"/>
    <x v="0"/>
    <x v="0"/>
  </r>
  <r>
    <n v="975"/>
    <x v="837"/>
    <s v="Hugo Chavez "/>
    <x v="90"/>
    <x v="9"/>
    <s v="Overall good first impression"/>
    <x v="900"/>
    <x v="1"/>
    <x v="14"/>
  </r>
  <r>
    <n v="1675"/>
    <x v="838"/>
    <s v="trburton "/>
    <x v="65"/>
    <x v="16"/>
    <s v="Freelander Lemon"/>
    <x v="901"/>
    <x v="4"/>
    <x v="8"/>
  </r>
  <r>
    <n v="1017"/>
    <x v="839"/>
    <s v="Edward "/>
    <x v="160"/>
    <x v="0"/>
    <s v="2013 rrs hse"/>
    <x v="902"/>
    <x v="0"/>
    <x v="0"/>
  </r>
  <r>
    <n v="3"/>
    <x v="840"/>
    <s v="Stacye "/>
    <x v="161"/>
    <x v="5"/>
    <s v="Bluetooth Nightmare"/>
    <x v="903"/>
    <x v="2"/>
    <x v="10"/>
  </r>
  <r>
    <n v="661"/>
    <x v="841"/>
    <s v="Dave P. "/>
    <x v="92"/>
    <x v="8"/>
    <s v="Bought for the third row"/>
    <x v="904"/>
    <x v="4"/>
    <x v="8"/>
  </r>
  <r>
    <n v="973"/>
    <x v="842"/>
    <s v="Bagman "/>
    <x v="90"/>
    <x v="9"/>
    <s v="Luxury economy suv"/>
    <x v="905"/>
    <x v="1"/>
    <x v="14"/>
  </r>
  <r>
    <n v="1224"/>
    <x v="843"/>
    <s v="Bob Hope "/>
    <x v="116"/>
    <x v="19"/>
    <s v="Disco"/>
    <x v="906"/>
    <x v="4"/>
    <x v="8"/>
  </r>
  <r>
    <n v="2"/>
    <x v="844"/>
    <s v="Kerry "/>
    <x v="162"/>
    <x v="5"/>
    <s v="Don't buy this car!!!"/>
    <x v="907"/>
    <x v="3"/>
    <x v="5"/>
  </r>
  <r>
    <n v="215"/>
    <x v="845"/>
    <s v="mike Marshall "/>
    <x v="18"/>
    <x v="8"/>
    <s v="Bought this junk to prove my daughter wrong 4/8/17"/>
    <x v="908"/>
    <x v="4"/>
    <x v="8"/>
  </r>
  <r>
    <n v="969"/>
    <x v="846"/>
    <s v="BostonRRS99 "/>
    <x v="153"/>
    <x v="9"/>
    <s v="5 months and 5k miles (Updated 17k miles)"/>
    <x v="909"/>
    <x v="1"/>
    <x v="14"/>
  </r>
  <r>
    <n v="32"/>
    <x v="847"/>
    <s v="Jezabel "/>
    <x v="163"/>
    <x v="9"/>
    <s v="After much deliberation, I'm happy with my Evoque!"/>
    <x v="910"/>
    <x v="1"/>
    <x v="14"/>
  </r>
  <r>
    <n v="1109"/>
    <x v="848"/>
    <s v="Jf "/>
    <x v="136"/>
    <x v="11"/>
    <s v="Not comparable to a Land Rover LR4"/>
    <x v="911"/>
    <x v="3"/>
    <x v="5"/>
  </r>
  <r>
    <n v="70"/>
    <x v="849"/>
    <s v="Wes "/>
    <x v="150"/>
    <x v="9"/>
    <s v="Good Looks Bad Execution"/>
    <x v="912"/>
    <x v="4"/>
    <x v="8"/>
  </r>
  <r>
    <n v="638"/>
    <x v="850"/>
    <s v="eddie o'brien "/>
    <x v="132"/>
    <x v="2"/>
    <s v="Worst car ever"/>
    <x v="913"/>
    <x v="4"/>
    <x v="8"/>
  </r>
  <r>
    <n v="40"/>
    <x v="851"/>
    <s v="Pablo "/>
    <x v="164"/>
    <x v="4"/>
    <s v="Great suv"/>
    <x v="914"/>
    <x v="0"/>
    <x v="0"/>
  </r>
  <r>
    <n v="1022"/>
    <x v="852"/>
    <s v="Dave Pettingill "/>
    <x v="165"/>
    <x v="1"/>
    <s v="Breautiful Velar That's Where It Stops"/>
    <x v="915"/>
    <x v="4"/>
    <x v="8"/>
  </r>
  <r>
    <n v="960"/>
    <x v="853"/>
    <s v="Pat Q "/>
    <x v="166"/>
    <x v="1"/>
    <s v="Looks Great But Doesn‚Äôt Work Great"/>
    <x v="916"/>
    <x v="4"/>
    <x v="8"/>
  </r>
  <r>
    <n v="74"/>
    <x v="854"/>
    <s v="Craig Hollaway "/>
    <x v="55"/>
    <x v="9"/>
    <s v="Awesome ride!!!"/>
    <x v="917"/>
    <x v="0"/>
    <x v="0"/>
  </r>
  <r>
    <n v="604"/>
    <x v="855"/>
    <s v="Peggy wiley "/>
    <x v="88"/>
    <x v="10"/>
    <s v="Looooove this car!!!"/>
    <x v="918"/>
    <x v="0"/>
    <x v="0"/>
  </r>
  <r>
    <n v="989"/>
    <x v="856"/>
    <s v="RRS2TSLA "/>
    <x v="147"/>
    <x v="4"/>
    <s v="RRS Supercharged Dynamic is a lot of hype"/>
    <x v="919"/>
    <x v="4"/>
    <x v="8"/>
  </r>
  <r>
    <n v="1805"/>
    <x v="857"/>
    <s v="reviewer11 "/>
    <x v="26"/>
    <x v="10"/>
    <s v="Issues"/>
    <x v="920"/>
    <x v="4"/>
    <x v="8"/>
  </r>
  <r>
    <n v="603"/>
    <x v="858"/>
    <s v="hubcrvenazvezda@gmail.com "/>
    <x v="88"/>
    <x v="10"/>
    <s v="Head gasket issues"/>
    <x v="921"/>
    <x v="3"/>
    <x v="5"/>
  </r>
  <r>
    <n v="1115"/>
    <x v="859"/>
    <s v="John from Arcadia "/>
    <x v="79"/>
    <x v="11"/>
    <s v="Land Rover has been very diappointing"/>
    <x v="922"/>
    <x v="3"/>
    <x v="5"/>
  </r>
  <r>
    <n v="962"/>
    <x v="860"/>
    <s v="Garp "/>
    <x v="167"/>
    <x v="11"/>
    <s v="My best car yet"/>
    <x v="923"/>
    <x v="0"/>
    <x v="0"/>
  </r>
  <r>
    <n v="73"/>
    <x v="861"/>
    <s v="Drew "/>
    <x v="55"/>
    <x v="9"/>
    <s v="The Worst Car I Have Ever Had"/>
    <x v="924"/>
    <x v="3"/>
    <x v="5"/>
  </r>
  <r>
    <n v="174"/>
    <x v="862"/>
    <s v="ray oscar "/>
    <x v="2"/>
    <x v="2"/>
    <s v="Run...Do N0t Walk Away!"/>
    <x v="925"/>
    <x v="4"/>
    <x v="8"/>
  </r>
  <r>
    <n v="1465"/>
    <x v="863"/>
    <s v="Robert Lisle "/>
    <x v="40"/>
    <x v="15"/>
    <s v="Land Rover-A junkyard dream"/>
    <x v="926"/>
    <x v="4"/>
    <x v="8"/>
  </r>
  <r>
    <n v="968"/>
    <x v="864"/>
    <s v="DLC "/>
    <x v="168"/>
    <x v="9"/>
    <s v="4 Rovers in - Best one yet!"/>
    <x v="927"/>
    <x v="1"/>
    <x v="14"/>
  </r>
  <r>
    <n v="374"/>
    <x v="865"/>
    <s v="Niten "/>
    <x v="169"/>
    <x v="11"/>
    <s v="The King of SUVS - Diesel Power!!"/>
    <x v="928"/>
    <x v="1"/>
    <x v="14"/>
  </r>
  <r>
    <n v="1114"/>
    <x v="866"/>
    <s v="Paul "/>
    <x v="79"/>
    <x v="11"/>
    <s v="Great car with excellent engine and great MPG"/>
    <x v="929"/>
    <x v="0"/>
    <x v="0"/>
  </r>
  <r>
    <n v="75"/>
    <x v="867"/>
    <s v="Raining in Washington "/>
    <x v="55"/>
    <x v="9"/>
    <s v="Low Quality Craftsmanship"/>
    <x v="930"/>
    <x v="4"/>
    <x v="8"/>
  </r>
  <r>
    <n v="33"/>
    <x v="868"/>
    <s v="Stupid is what stupid does "/>
    <x v="170"/>
    <x v="9"/>
    <s v="Don't be fooled by the good looks!"/>
    <x v="931"/>
    <x v="4"/>
    <x v="8"/>
  </r>
  <r>
    <n v="1780"/>
    <x v="869"/>
    <s v="Jay77098 "/>
    <x v="154"/>
    <x v="9"/>
    <s v="The sweet spot between utility and aesthetics"/>
    <x v="932"/>
    <x v="0"/>
    <x v="0"/>
  </r>
  <r>
    <n v="697"/>
    <x v="870"/>
    <s v="SherryFM "/>
    <x v="92"/>
    <x v="8"/>
    <s v="Please don't repeat my mistake!"/>
    <x v="933"/>
    <x v="3"/>
    <x v="19"/>
  </r>
  <r>
    <n v="937"/>
    <x v="484"/>
    <s v="Sydney Klein "/>
    <x v="28"/>
    <x v="5"/>
    <s v="Well worth my money."/>
    <x v="934"/>
    <x v="0"/>
    <x v="0"/>
  </r>
  <r>
    <n v="1043"/>
    <x v="871"/>
    <s v="sw47 "/>
    <x v="29"/>
    <x v="12"/>
    <s v="worst car ever"/>
    <x v="935"/>
    <x v="3"/>
    <x v="19"/>
  </r>
  <r>
    <n v="844"/>
    <x v="872"/>
    <s v="AnaJara "/>
    <x v="45"/>
    <x v="7"/>
    <s v="I dont recommend any Land Rover"/>
    <x v="936"/>
    <x v="3"/>
    <x v="19"/>
  </r>
  <r>
    <n v="39"/>
    <x v="873"/>
    <s v="Regina Carver "/>
    <x v="171"/>
    <x v="4"/>
    <s v="Potential Buyer Beware. Please Read."/>
    <x v="937"/>
    <x v="3"/>
    <x v="5"/>
  </r>
  <r>
    <n v="71"/>
    <x v="874"/>
    <s v="Chris R. "/>
    <x v="150"/>
    <x v="9"/>
    <s v="Good pick"/>
    <x v="938"/>
    <x v="1"/>
    <x v="14"/>
  </r>
  <r>
    <n v="1524"/>
    <x v="875"/>
    <s v="Lo Lo "/>
    <x v="43"/>
    <x v="12"/>
    <s v="My Land Rover is a paper wieght"/>
    <x v="939"/>
    <x v="3"/>
    <x v="19"/>
  </r>
  <r>
    <n v="1801"/>
    <x v="876"/>
    <s v="KG "/>
    <x v="172"/>
    <x v="4"/>
    <s v="Original Owner LR4"/>
    <x v="940"/>
    <x v="0"/>
    <x v="0"/>
  </r>
  <r>
    <n v="1596"/>
    <x v="877"/>
    <s v="Dawson "/>
    <x v="47"/>
    <x v="13"/>
    <s v="Renamed ****lander"/>
    <x v="941"/>
    <x v="3"/>
    <x v="19"/>
  </r>
  <r>
    <n v="1112"/>
    <x v="878"/>
    <s v="Hojoon Song "/>
    <x v="173"/>
    <x v="11"/>
    <s v="Poor technology and poor customer service"/>
    <x v="942"/>
    <x v="2"/>
    <x v="10"/>
  </r>
  <r>
    <n v="1724"/>
    <x v="879"/>
    <s v="Amanda Harle "/>
    <x v="53"/>
    <x v="15"/>
    <s v="What a Lemon!"/>
    <x v="943"/>
    <x v="3"/>
    <x v="19"/>
  </r>
  <r>
    <n v="37"/>
    <x v="880"/>
    <s v="Edward "/>
    <x v="164"/>
    <x v="4"/>
    <s v="Excellent value when purchasing pre-owned."/>
    <x v="944"/>
    <x v="0"/>
    <x v="0"/>
  </r>
  <r>
    <n v="1106"/>
    <x v="881"/>
    <s v="Babak "/>
    <x v="136"/>
    <x v="11"/>
    <s v="My first and last Land Rover"/>
    <x v="945"/>
    <x v="4"/>
    <x v="8"/>
  </r>
  <r>
    <n v="1600"/>
    <x v="882"/>
    <s v="mr0618 "/>
    <x v="47"/>
    <x v="13"/>
    <s v="Worst car ever"/>
    <x v="946"/>
    <x v="3"/>
    <x v="13"/>
  </r>
  <r>
    <n v="1777"/>
    <x v="883"/>
    <s v="John "/>
    <x v="89"/>
    <x v="18"/>
    <s v="Living the Dream"/>
    <x v="947"/>
    <x v="0"/>
    <x v="0"/>
  </r>
  <r>
    <n v="1105"/>
    <x v="505"/>
    <s v="Nick "/>
    <x v="174"/>
    <x v="11"/>
    <s v="Comfort, style, technology, and ride are tops"/>
    <x v="948"/>
    <x v="0"/>
    <x v="0"/>
  </r>
  <r>
    <n v="1030"/>
    <x v="884"/>
    <s v="TravelGal "/>
    <x v="175"/>
    <x v="1"/>
    <s v="Everything you want in an SUV"/>
    <x v="949"/>
    <x v="0"/>
    <x v="0"/>
  </r>
  <r>
    <n v="1725"/>
    <x v="885"/>
    <s v="Keri "/>
    <x v="72"/>
    <x v="15"/>
    <s v="Worst vehicle "/>
    <x v="950"/>
    <x v="3"/>
    <x v="13"/>
  </r>
  <r>
    <n v="1028"/>
    <x v="886"/>
    <s v="Simon Tusha "/>
    <x v="176"/>
    <x v="1"/>
    <s v="Velar zooming"/>
    <x v="951"/>
    <x v="0"/>
    <x v="0"/>
  </r>
  <r>
    <n v="1124"/>
    <x v="887"/>
    <s v="What a waste. "/>
    <x v="57"/>
    <x v="13"/>
    <s v="What a waste"/>
    <x v="952"/>
    <x v="3"/>
    <x v="13"/>
  </r>
  <r>
    <n v="1621"/>
    <x v="888"/>
    <s v="My headache is gone! "/>
    <x v="54"/>
    <x v="13"/>
    <s v="Very disappointing"/>
    <x v="953"/>
    <x v="3"/>
    <x v="13"/>
  </r>
  <r>
    <n v="0"/>
    <x v="886"/>
    <s v="BVA "/>
    <x v="138"/>
    <x v="5"/>
    <s v="Very Good SUV"/>
    <x v="954"/>
    <x v="1"/>
    <x v="14"/>
  </r>
  <r>
    <n v="68"/>
    <x v="889"/>
    <s v="Edward Noble "/>
    <x v="177"/>
    <x v="11"/>
    <s v="Love my Disco Sport"/>
    <x v="955"/>
    <x v="0"/>
    <x v="0"/>
  </r>
  <r>
    <n v="1048"/>
    <x v="890"/>
    <s v="sw "/>
    <x v="29"/>
    <x v="12"/>
    <s v="Land Rover is bad"/>
    <x v="956"/>
    <x v="3"/>
    <x v="18"/>
  </r>
  <r>
    <n v="516"/>
    <x v="891"/>
    <s v="br1993 "/>
    <x v="135"/>
    <x v="17"/>
    <s v="Don't make the mistake"/>
    <x v="957"/>
    <x v="3"/>
    <x v="18"/>
  </r>
  <r>
    <n v="1104"/>
    <x v="892"/>
    <s v="Alberto de Armas "/>
    <x v="174"/>
    <x v="11"/>
    <s v="2017 Discovery is a lemon"/>
    <x v="958"/>
    <x v="3"/>
    <x v="5"/>
  </r>
  <r>
    <n v="965"/>
    <x v="893"/>
    <s v="Ben "/>
    <x v="178"/>
    <x v="18"/>
    <s v="Great experience"/>
    <x v="959"/>
    <x v="0"/>
    <x v="0"/>
  </r>
  <r>
    <n v="602"/>
    <x v="894"/>
    <s v="Jerry "/>
    <x v="88"/>
    <x v="10"/>
    <s v="Amazing ride, great car"/>
    <x v="960"/>
    <x v="0"/>
    <x v="0"/>
  </r>
  <r>
    <n v="132"/>
    <x v="895"/>
    <s v="unhappy customer "/>
    <x v="37"/>
    <x v="7"/>
    <s v="Worst Car Ever"/>
    <x v="961"/>
    <x v="3"/>
    <x v="18"/>
  </r>
  <r>
    <n v="380"/>
    <x v="896"/>
    <s v="Michael "/>
    <x v="85"/>
    <x v="14"/>
    <s v="Luxury, I think NOT!"/>
    <x v="962"/>
    <x v="3"/>
    <x v="20"/>
  </r>
  <r>
    <n v="1259"/>
    <x v="897"/>
    <s v="Jay C "/>
    <x v="115"/>
    <x v="21"/>
    <s v="A money hole"/>
    <x v="963"/>
    <x v="3"/>
    <x v="20"/>
  </r>
  <r>
    <n v="1285"/>
    <x v="898"/>
    <s v="mic "/>
    <x v="109"/>
    <x v="21"/>
    <s v="Horrible Car"/>
    <x v="964"/>
    <x v="3"/>
    <x v="20"/>
  </r>
  <r>
    <n v="1101"/>
    <x v="899"/>
    <s v="Michael Brians "/>
    <x v="179"/>
    <x v="1"/>
    <s v="Better than expected mileage"/>
    <x v="965"/>
    <x v="0"/>
    <x v="0"/>
  </r>
  <r>
    <n v="128"/>
    <x v="900"/>
    <s v="julie "/>
    <x v="37"/>
    <x v="7"/>
    <s v="The worst car I've ever had"/>
    <x v="966"/>
    <x v="3"/>
    <x v="5"/>
  </r>
  <r>
    <n v="16"/>
    <x v="901"/>
    <s v="Rick "/>
    <x v="27"/>
    <x v="11"/>
    <s v="Shame on Land Rover"/>
    <x v="967"/>
    <x v="3"/>
    <x v="5"/>
  </r>
  <r>
    <n v="38"/>
    <x v="902"/>
    <s v="ROBERT "/>
    <x v="122"/>
    <x v="4"/>
    <s v="ITS A NIGHTMARE"/>
    <x v="968"/>
    <x v="3"/>
    <x v="5"/>
  </r>
  <r>
    <n v="347"/>
    <x v="903"/>
    <s v="Deo "/>
    <x v="141"/>
    <x v="5"/>
    <s v="Very poor service"/>
    <x v="969"/>
    <x v="3"/>
    <x v="5"/>
  </r>
  <r>
    <n v="1026"/>
    <x v="904"/>
    <s v="Dc89 "/>
    <x v="1"/>
    <x v="1"/>
    <s v="Disappointed Velar Owner"/>
    <x v="970"/>
    <x v="2"/>
    <x v="10"/>
  </r>
  <r>
    <n v="1261"/>
    <x v="905"/>
    <s v="Mickey G "/>
    <x v="109"/>
    <x v="21"/>
    <s v="Land Rovers are Lemons"/>
    <x v="971"/>
    <x v="3"/>
    <x v="5"/>
  </r>
  <r>
    <n v="1110"/>
    <x v="906"/>
    <s v="Porsche Fan. "/>
    <x v="79"/>
    <x v="11"/>
    <s v="2017 Discovery Diesel."/>
    <x v="972"/>
    <x v="2"/>
    <x v="10"/>
  </r>
  <r>
    <n v="964"/>
    <x v="907"/>
    <s v="Tom Mancini "/>
    <x v="180"/>
    <x v="11"/>
    <s v="Best car I ever owned"/>
    <x v="973"/>
    <x v="0"/>
    <x v="0"/>
  </r>
  <r>
    <n v="1027"/>
    <x v="908"/>
    <s v="Lane Gleeson "/>
    <x v="56"/>
    <x v="1"/>
    <s v="Buyer beware"/>
    <x v="974"/>
    <x v="3"/>
    <x v="5"/>
  </r>
  <r>
    <n v="7"/>
    <x v="909"/>
    <s v="Joseph Teyssandier "/>
    <x v="138"/>
    <x v="5"/>
    <s v="A Ford Escape wearing a dinner jacket."/>
    <x v="975"/>
    <x v="3"/>
    <x v="5"/>
  </r>
  <r>
    <n v="375"/>
    <x v="910"/>
    <s v="Justin "/>
    <x v="69"/>
    <x v="14"/>
    <s v="BE..............................Aware!!!......."/>
    <x v="976"/>
    <x v="3"/>
    <x v="5"/>
  </r>
  <r>
    <n v="277"/>
    <x v="911"/>
    <s v="jason lopez "/>
    <x v="42"/>
    <x v="12"/>
    <s v="buy walking shoes to"/>
    <x v="977"/>
    <x v="3"/>
    <x v="5"/>
  </r>
  <r>
    <n v="6"/>
    <x v="912"/>
    <s v="ken duff "/>
    <x v="138"/>
    <x v="5"/>
    <s v="Lemon"/>
    <x v="978"/>
    <x v="3"/>
    <x v="5"/>
  </r>
  <r>
    <n v="1111"/>
    <x v="913"/>
    <s v="Eleonora Leibman "/>
    <x v="79"/>
    <x v="11"/>
    <s v="Terrible Experience"/>
    <x v="979"/>
    <x v="3"/>
    <x v="5"/>
  </r>
  <r>
    <n v="50"/>
    <x v="914"/>
    <s v="Unsatisfied consumer "/>
    <x v="68"/>
    <x v="0"/>
    <s v="If you want to throw you're money away - buy one!"/>
    <x v="980"/>
    <x v="3"/>
    <x v="5"/>
  </r>
  <r>
    <n v="373"/>
    <x v="915"/>
    <s v="Sanjay Mengi "/>
    <x v="169"/>
    <x v="11"/>
    <s v="Wonderful Vehicle"/>
    <x v="981"/>
    <x v="0"/>
    <x v="0"/>
  </r>
  <r>
    <n v="67"/>
    <x v="915"/>
    <s v="MKM "/>
    <x v="181"/>
    <x v="11"/>
    <s v="Ain't a Luxury SUV"/>
    <x v="982"/>
    <x v="4"/>
    <x v="8"/>
  </r>
  <r>
    <n v="372"/>
    <x v="916"/>
    <s v="Mr DAM "/>
    <x v="182"/>
    <x v="11"/>
    <s v="Great vehicle with a few small problems"/>
    <x v="983"/>
    <x v="2"/>
    <x v="10"/>
  </r>
  <r>
    <n v="1633"/>
    <x v="917"/>
    <s v="Nigel "/>
    <x v="54"/>
    <x v="13"/>
    <s v="Beware"/>
    <x v="984"/>
    <x v="3"/>
    <x v="5"/>
  </r>
  <r>
    <n v="1715"/>
    <x v="918"/>
    <s v="Jake "/>
    <x v="53"/>
    <x v="15"/>
    <s v="A Terrible Car"/>
    <x v="985"/>
    <x v="3"/>
    <x v="5"/>
  </r>
  <r>
    <n v="1445"/>
    <x v="919"/>
    <s v="Lowell "/>
    <x v="71"/>
    <x v="15"/>
    <s v="Metal or Plastic?"/>
    <x v="986"/>
    <x v="3"/>
    <x v="5"/>
  </r>
  <r>
    <n v="90"/>
    <x v="920"/>
    <s v="Michelle Davis "/>
    <x v="37"/>
    <x v="7"/>
    <s v="REAR END ISSUES"/>
    <x v="987"/>
    <x v="3"/>
    <x v="5"/>
  </r>
  <r>
    <n v="1103"/>
    <x v="921"/>
    <s v="VL Fowler "/>
    <x v="136"/>
    <x v="11"/>
    <s v="Like Riding on A Cloud"/>
    <x v="988"/>
    <x v="0"/>
    <x v="0"/>
  </r>
  <r>
    <n v="972"/>
    <x v="922"/>
    <s v="BEH "/>
    <x v="90"/>
    <x v="9"/>
    <s v="Love my Rover Sport"/>
    <x v="989"/>
    <x v="0"/>
    <x v="0"/>
  </r>
  <r>
    <n v="464"/>
    <x v="923"/>
    <s v="William "/>
    <x v="52"/>
    <x v="16"/>
    <s v="Biggest Lemon in 40 years of Driving"/>
    <x v="990"/>
    <x v="3"/>
    <x v="5"/>
  </r>
  <r>
    <n v="988"/>
    <x v="924"/>
    <s v="JR "/>
    <x v="183"/>
    <x v="4"/>
    <s v="Beats my Cayenne"/>
    <x v="991"/>
    <x v="0"/>
    <x v="0"/>
  </r>
  <r>
    <n v="36"/>
    <x v="925"/>
    <s v="Dennis S Williams "/>
    <x v="164"/>
    <x v="4"/>
    <s v="Worthy investment.t"/>
    <x v="992"/>
    <x v="0"/>
    <x v="0"/>
  </r>
  <r>
    <n v="69"/>
    <x v="926"/>
    <s v="Tesha "/>
    <x v="55"/>
    <x v="9"/>
    <s v="A lot of luxury features, and superb driving"/>
    <x v="993"/>
    <x v="0"/>
    <x v="0"/>
  </r>
  <r>
    <n v="1772"/>
    <x v="926"/>
    <s v="Lynn "/>
    <x v="62"/>
    <x v="5"/>
    <s v="Run Don‚Äôt Walk From This Brand"/>
    <x v="994"/>
    <x v="3"/>
    <x v="5"/>
  </r>
  <r>
    <n v="1023"/>
    <x v="927"/>
    <s v="C. Koch "/>
    <x v="165"/>
    <x v="1"/>
    <s v="Stay away from the new Velar"/>
    <x v="995"/>
    <x v="3"/>
    <x v="5"/>
  </r>
  <r>
    <n v="526"/>
    <x v="928"/>
    <s v="Marc "/>
    <x v="184"/>
    <x v="9"/>
    <s v="Gift for wife"/>
    <x v="996"/>
    <x v="0"/>
    <x v="0"/>
  </r>
  <r>
    <n v="355"/>
    <x v="929"/>
    <s v="Speed Fry "/>
    <x v="149"/>
    <x v="5"/>
    <s v="Not Worth The Money"/>
    <x v="997"/>
    <x v="3"/>
    <x v="5"/>
  </r>
  <r>
    <n v="1774"/>
    <x v="930"/>
    <s v="J. Miller "/>
    <x v="62"/>
    <x v="5"/>
    <s v="Great car if you like high pitch whistles"/>
    <x v="998"/>
    <x v="3"/>
    <x v="5"/>
  </r>
  <r>
    <n v="65"/>
    <x v="928"/>
    <s v="Joe "/>
    <x v="185"/>
    <x v="1"/>
    <s v="Close but no cigar."/>
    <x v="999"/>
    <x v="2"/>
    <x v="10"/>
  </r>
  <r>
    <n v="1021"/>
    <x v="931"/>
    <s v="V. Thomas "/>
    <x v="176"/>
    <x v="1"/>
    <s v="Serious Velar Blues"/>
    <x v="1000"/>
    <x v="4"/>
    <x v="8"/>
  </r>
  <r>
    <n v="959"/>
    <x v="932"/>
    <s v="Chris Cook "/>
    <x v="186"/>
    <x v="1"/>
    <s v="Drives Fantastic, Technology Awful"/>
    <x v="1001"/>
    <x v="2"/>
    <x v="10"/>
  </r>
  <r>
    <n v="11"/>
    <x v="933"/>
    <s v="Wakes "/>
    <x v="161"/>
    <x v="5"/>
    <s v="Unreliable Slug"/>
    <x v="1002"/>
    <x v="3"/>
    <x v="5"/>
  </r>
  <r>
    <n v="961"/>
    <x v="934"/>
    <s v="Suckered customer "/>
    <x v="187"/>
    <x v="1"/>
    <s v="Junk Rover 2018 Range Rover sport"/>
    <x v="1003"/>
    <x v="3"/>
    <x v="5"/>
  </r>
  <r>
    <n v="5"/>
    <x v="935"/>
    <s v="Mrs. M "/>
    <x v="138"/>
    <x v="5"/>
    <s v="Do not buy!!"/>
    <x v="1004"/>
    <x v="3"/>
    <x v="5"/>
  </r>
  <r>
    <n v="1102"/>
    <x v="936"/>
    <s v="Nikki Meyers "/>
    <x v="174"/>
    <x v="11"/>
    <s v="Never Buy a Land Rover Discovery"/>
    <x v="1005"/>
    <x v="3"/>
    <x v="5"/>
  </r>
  <r>
    <n v="633"/>
    <x v="937"/>
    <s v="doc1899 "/>
    <x v="88"/>
    <x v="10"/>
    <s v="Rover is a beast"/>
    <x v="1006"/>
    <x v="1"/>
    <x v="7"/>
  </r>
  <r>
    <n v="632"/>
    <x v="675"/>
    <s v="IDriveAnM5 "/>
    <x v="114"/>
    <x v="10"/>
    <s v="Haven't bought yet but..."/>
    <x v="1007"/>
    <x v="1"/>
    <x v="2"/>
  </r>
  <r>
    <n v="974"/>
    <x v="938"/>
    <s v="Range Rover Victim "/>
    <x v="90"/>
    <x v="9"/>
    <s v="Early high priced maintenance awaits you."/>
    <x v="1008"/>
    <x v="3"/>
    <x v="5"/>
  </r>
  <r>
    <n v="631"/>
    <x v="43"/>
    <s v="CJ "/>
    <x v="114"/>
    <x v="10"/>
    <s v="Great first impression"/>
    <x v="1009"/>
    <x v="1"/>
    <x v="2"/>
  </r>
  <r>
    <n v="629"/>
    <x v="682"/>
    <s v="Joshm18 "/>
    <x v="88"/>
    <x v="10"/>
    <s v="Excellent, with room for improvements!"/>
    <x v="1010"/>
    <x v="1"/>
    <x v="14"/>
  </r>
  <r>
    <n v="628"/>
    <x v="939"/>
    <s v="Aglerote "/>
    <x v="114"/>
    <x v="10"/>
    <s v="Satisfied owner"/>
    <x v="1011"/>
    <x v="1"/>
    <x v="3"/>
  </r>
  <r>
    <n v="1014"/>
    <x v="940"/>
    <s v="Rob "/>
    <x v="100"/>
    <x v="10"/>
    <s v="Great SUV"/>
    <x v="1012"/>
    <x v="1"/>
    <x v="7"/>
  </r>
  <r>
    <n v="1703"/>
    <x v="941"/>
    <s v="m.g.davis "/>
    <x v="72"/>
    <x v="15"/>
    <s v="run away!"/>
    <x v="1013"/>
    <x v="3"/>
    <x v="5"/>
  </r>
  <r>
    <n v="1013"/>
    <x v="696"/>
    <s v="LR Newbie "/>
    <x v="100"/>
    <x v="10"/>
    <s v="What the RRS should always have been..."/>
    <x v="1014"/>
    <x v="1"/>
    <x v="3"/>
  </r>
  <r>
    <n v="980"/>
    <x v="942"/>
    <s v="rangerage "/>
    <x v="106"/>
    <x v="3"/>
    <s v="Problems from the start"/>
    <x v="1015"/>
    <x v="3"/>
    <x v="5"/>
  </r>
  <r>
    <n v="72"/>
    <x v="943"/>
    <s v="neverbuyLR "/>
    <x v="150"/>
    <x v="9"/>
    <s v="Stay away!!"/>
    <x v="1016"/>
    <x v="3"/>
    <x v="5"/>
  </r>
  <r>
    <n v="1012"/>
    <x v="944"/>
    <s v="Broskay "/>
    <x v="100"/>
    <x v="10"/>
    <s v="Nice All Around"/>
    <x v="1017"/>
    <x v="1"/>
    <x v="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85383B9-67CA-E242-B968-4E9037C24F42}" name="PivotTable2" cacheId="2"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8" rowHeaderCaption="Year model">
  <location ref="A3:C26" firstHeaderRow="0" firstDataRow="1" firstDataCol="1"/>
  <pivotFields count="9">
    <pivotField numFmtId="1" showAll="0"/>
    <pivotField numFmtId="165" showAll="0">
      <items count="946">
        <item x="679"/>
        <item x="10"/>
        <item x="110"/>
        <item x="111"/>
        <item x="501"/>
        <item x="118"/>
        <item x="843"/>
        <item x="121"/>
        <item x="733"/>
        <item x="898"/>
        <item x="211"/>
        <item x="147"/>
        <item x="150"/>
        <item x="63"/>
        <item x="129"/>
        <item x="173"/>
        <item x="155"/>
        <item x="163"/>
        <item x="12"/>
        <item x="165"/>
        <item x="62"/>
        <item x="300"/>
        <item x="166"/>
        <item x="452"/>
        <item x="252"/>
        <item x="457"/>
        <item x="475"/>
        <item x="408"/>
        <item x="167"/>
        <item x="168"/>
        <item x="175"/>
        <item x="13"/>
        <item x="176"/>
        <item x="177"/>
        <item x="254"/>
        <item x="178"/>
        <item x="179"/>
        <item x="575"/>
        <item x="303"/>
        <item x="323"/>
        <item x="180"/>
        <item x="905"/>
        <item x="342"/>
        <item x="181"/>
        <item x="182"/>
        <item x="272"/>
        <item x="183"/>
        <item x="184"/>
        <item x="185"/>
        <item x="190"/>
        <item x="191"/>
        <item x="891"/>
        <item x="525"/>
        <item x="14"/>
        <item x="192"/>
        <item x="194"/>
        <item x="195"/>
        <item x="201"/>
        <item x="202"/>
        <item x="98"/>
        <item x="204"/>
        <item x="206"/>
        <item x="200"/>
        <item x="213"/>
        <item x="15"/>
        <item x="214"/>
        <item x="215"/>
        <item x="453"/>
        <item x="376"/>
        <item x="387"/>
        <item x="305"/>
        <item x="16"/>
        <item x="216"/>
        <item x="217"/>
        <item x="218"/>
        <item x="897"/>
        <item x="712"/>
        <item x="819"/>
        <item x="219"/>
        <item x="220"/>
        <item x="222"/>
        <item x="223"/>
        <item x="229"/>
        <item x="346"/>
        <item x="230"/>
        <item x="231"/>
        <item x="232"/>
        <item x="233"/>
        <item x="234"/>
        <item x="235"/>
        <item x="246"/>
        <item x="248"/>
        <item x="249"/>
        <item x="250"/>
        <item x="783"/>
        <item x="917"/>
        <item x="372"/>
        <item x="687"/>
        <item x="692"/>
        <item x="671"/>
        <item x="314"/>
        <item x="260"/>
        <item x="261"/>
        <item x="262"/>
        <item x="263"/>
        <item x="264"/>
        <item x="265"/>
        <item x="267"/>
        <item x="268"/>
        <item x="492"/>
        <item x="208"/>
        <item x="446"/>
        <item x="688"/>
        <item x="393"/>
        <item x="302"/>
        <item x="279"/>
        <item x="280"/>
        <item x="281"/>
        <item x="287"/>
        <item x="335"/>
        <item x="224"/>
        <item x="237"/>
        <item x="509"/>
        <item x="315"/>
        <item x="290"/>
        <item x="291"/>
        <item x="295"/>
        <item x="297"/>
        <item x="299"/>
        <item x="17"/>
        <item x="309"/>
        <item x="18"/>
        <item x="340"/>
        <item x="270"/>
        <item x="310"/>
        <item x="312"/>
        <item x="313"/>
        <item x="19"/>
        <item x="812"/>
        <item x="317"/>
        <item x="20"/>
        <item x="318"/>
        <item x="319"/>
        <item x="321"/>
        <item x="210"/>
        <item x="548"/>
        <item x="273"/>
        <item x="780"/>
        <item x="487"/>
        <item x="322"/>
        <item x="325"/>
        <item x="326"/>
        <item x="327"/>
        <item x="328"/>
        <item x="329"/>
        <item x="863"/>
        <item x="600"/>
        <item x="604"/>
        <item x="330"/>
        <item x="331"/>
        <item x="332"/>
        <item x="334"/>
        <item x="338"/>
        <item x="339"/>
        <item x="347"/>
        <item x="275"/>
        <item x="292"/>
        <item x="144"/>
        <item x="348"/>
        <item x="349"/>
        <item x="25"/>
        <item x="354"/>
        <item x="355"/>
        <item x="356"/>
        <item x="738"/>
        <item x="115"/>
        <item x="386"/>
        <item x="358"/>
        <item x="359"/>
        <item x="360"/>
        <item x="361"/>
        <item x="503"/>
        <item x="284"/>
        <item x="285"/>
        <item x="116"/>
        <item x="362"/>
        <item x="363"/>
        <item x="370"/>
        <item x="371"/>
        <item x="379"/>
        <item x="380"/>
        <item x="504"/>
        <item x="378"/>
        <item x="634"/>
        <item x="745"/>
        <item x="383"/>
        <item x="384"/>
        <item x="389"/>
        <item x="390"/>
        <item x="26"/>
        <item x="391"/>
        <item x="392"/>
        <item x="483"/>
        <item x="397"/>
        <item x="398"/>
        <item x="399"/>
        <item x="400"/>
        <item x="439"/>
        <item x="236"/>
        <item x="404"/>
        <item x="405"/>
        <item x="406"/>
        <item x="407"/>
        <item x="410"/>
        <item x="411"/>
        <item x="412"/>
        <item x="684"/>
        <item x="629"/>
        <item x="413"/>
        <item x="414"/>
        <item x="415"/>
        <item x="823"/>
        <item x="238"/>
        <item x="255"/>
        <item x="477"/>
        <item x="416"/>
        <item x="418"/>
        <item x="419"/>
        <item x="341"/>
        <item x="888"/>
        <item x="396"/>
        <item x="140"/>
        <item x="316"/>
        <item x="27"/>
        <item x="420"/>
        <item x="421"/>
        <item x="424"/>
        <item x="425"/>
        <item x="426"/>
        <item x="375"/>
        <item x="417"/>
        <item x="431"/>
        <item x="432"/>
        <item x="433"/>
        <item x="434"/>
        <item x="437"/>
        <item x="442"/>
        <item x="186"/>
        <item x="870"/>
        <item x="198"/>
        <item x="496"/>
        <item x="241"/>
        <item x="598"/>
        <item x="444"/>
        <item x="445"/>
        <item x="448"/>
        <item x="838"/>
        <item x="759"/>
        <item x="257"/>
        <item x="526"/>
        <item x="28"/>
        <item x="449"/>
        <item x="450"/>
        <item x="454"/>
        <item x="455"/>
        <item x="461"/>
        <item x="337"/>
        <item x="570"/>
        <item x="463"/>
        <item x="464"/>
        <item x="467"/>
        <item x="470"/>
        <item x="471"/>
        <item x="472"/>
        <item x="423"/>
        <item x="558"/>
        <item x="277"/>
        <item x="293"/>
        <item x="473"/>
        <item x="474"/>
        <item x="479"/>
        <item x="753"/>
        <item x="286"/>
        <item x="480"/>
        <item x="481"/>
        <item x="482"/>
        <item x="615"/>
        <item x="680"/>
        <item x="485"/>
        <item x="489"/>
        <item x="490"/>
        <item x="228"/>
        <item x="527"/>
        <item x="491"/>
        <item x="494"/>
        <item x="495"/>
        <item x="498"/>
        <item x="499"/>
        <item x="29"/>
        <item x="686"/>
        <item x="456"/>
        <item x="30"/>
        <item x="500"/>
        <item x="506"/>
        <item x="756"/>
        <item x="825"/>
        <item x="49"/>
        <item x="767"/>
        <item x="269"/>
        <item x="94"/>
        <item x="507"/>
        <item x="508"/>
        <item x="511"/>
        <item x="31"/>
        <item x="512"/>
        <item x="32"/>
        <item x="364"/>
        <item x="282"/>
        <item x="593"/>
        <item x="513"/>
        <item x="514"/>
        <item x="33"/>
        <item x="515"/>
        <item x="516"/>
        <item x="517"/>
        <item x="518"/>
        <item x="428"/>
        <item x="365"/>
        <item x="373"/>
        <item x="85"/>
        <item x="519"/>
        <item x="520"/>
        <item x="521"/>
        <item x="522"/>
        <item x="523"/>
        <item x="529"/>
        <item x="530"/>
        <item x="531"/>
        <item x="532"/>
        <item x="757"/>
        <item x="50"/>
        <item x="239"/>
        <item x="240"/>
        <item x="86"/>
        <item x="534"/>
        <item x="535"/>
        <item x="536"/>
        <item x="538"/>
        <item x="539"/>
        <item x="540"/>
        <item x="545"/>
        <item x="546"/>
        <item x="502"/>
        <item x="829"/>
        <item x="283"/>
        <item x="547"/>
        <item x="552"/>
        <item x="553"/>
        <item x="554"/>
        <item x="555"/>
        <item x="336"/>
        <item x="344"/>
        <item x="728"/>
        <item x="258"/>
        <item x="459"/>
        <item x="631"/>
        <item x="632"/>
        <item x="468"/>
        <item x="560"/>
        <item x="561"/>
        <item x="562"/>
        <item x="643"/>
        <item x="493"/>
        <item x="701"/>
        <item x="797"/>
        <item x="895"/>
        <item x="563"/>
        <item x="566"/>
        <item x="567"/>
        <item x="568"/>
        <item x="569"/>
        <item x="695"/>
        <item x="242"/>
        <item x="713"/>
        <item x="578"/>
        <item x="579"/>
        <item x="35"/>
        <item x="580"/>
        <item x="581"/>
        <item x="87"/>
        <item x="659"/>
        <item x="625"/>
        <item x="769"/>
        <item x="582"/>
        <item x="583"/>
        <item x="588"/>
        <item x="589"/>
        <item x="590"/>
        <item x="676"/>
        <item x="368"/>
        <item x="243"/>
        <item x="798"/>
        <item x="388"/>
        <item x="306"/>
        <item x="591"/>
        <item x="592"/>
        <item x="596"/>
        <item x="602"/>
        <item x="606"/>
        <item x="189"/>
        <item x="724"/>
        <item x="466"/>
        <item x="781"/>
        <item x="607"/>
        <item x="608"/>
        <item x="609"/>
        <item x="610"/>
        <item x="900"/>
        <item x="776"/>
        <item x="611"/>
        <item x="612"/>
        <item x="613"/>
        <item x="614"/>
        <item x="617"/>
        <item x="619"/>
        <item x="622"/>
        <item x="458"/>
        <item x="630"/>
        <item x="36"/>
        <item x="623"/>
        <item x="624"/>
        <item x="626"/>
        <item x="627"/>
        <item x="628"/>
        <item x="447"/>
        <item x="112"/>
        <item x="395"/>
        <item x="635"/>
        <item x="637"/>
        <item x="638"/>
        <item x="639"/>
        <item x="640"/>
        <item x="209"/>
        <item x="510"/>
        <item x="156"/>
        <item x="641"/>
        <item x="642"/>
        <item x="644"/>
        <item x="645"/>
        <item x="225"/>
        <item x="726"/>
        <item x="256"/>
        <item x="879"/>
        <item x="304"/>
        <item x="409"/>
        <item x="648"/>
        <item x="649"/>
        <item x="650"/>
        <item x="651"/>
        <item x="872"/>
        <item x="807"/>
        <item x="654"/>
        <item x="401"/>
        <item x="402"/>
        <item x="652"/>
        <item x="657"/>
        <item x="660"/>
        <item x="662"/>
        <item x="663"/>
        <item x="114"/>
        <item x="324"/>
        <item x="664"/>
        <item x="665"/>
        <item x="666"/>
        <item x="667"/>
        <item x="550"/>
        <item x="441"/>
        <item x="875"/>
        <item x="704"/>
        <item x="403"/>
        <item x="937"/>
        <item x="41"/>
        <item x="668"/>
        <item x="669"/>
        <item x="672"/>
        <item x="673"/>
        <item x="187"/>
        <item x="656"/>
        <item x="885"/>
        <item x="42"/>
        <item x="674"/>
        <item x="675"/>
        <item x="43"/>
        <item x="678"/>
        <item x="681"/>
        <item x="682"/>
        <item x="689"/>
        <item x="691"/>
        <item x="23"/>
        <item x="633"/>
        <item x="939"/>
        <item x="693"/>
        <item x="694"/>
        <item x="940"/>
        <item x="696"/>
        <item x="188"/>
        <item x="227"/>
        <item x="244"/>
        <item x="259"/>
        <item x="697"/>
        <item x="698"/>
        <item x="699"/>
        <item x="944"/>
        <item x="700"/>
        <item x="544"/>
        <item x="808"/>
        <item x="460"/>
        <item x="528"/>
        <item x="488"/>
        <item x="702"/>
        <item x="703"/>
        <item x="44"/>
        <item x="708"/>
        <item x="709"/>
        <item x="45"/>
        <item x="714"/>
        <item x="717"/>
        <item x="718"/>
        <item x="896"/>
        <item x="809"/>
        <item x="251"/>
        <item x="46"/>
        <item x="47"/>
        <item x="719"/>
        <item x="720"/>
        <item x="48"/>
        <item x="618"/>
        <item x="427"/>
        <item x="196"/>
        <item x="37"/>
        <item x="435"/>
        <item x="653"/>
        <item x="791"/>
        <item x="811"/>
        <item x="768"/>
        <item x="394"/>
        <item x="53"/>
        <item x="54"/>
        <item x="55"/>
        <item x="646"/>
        <item x="620"/>
        <item x="890"/>
        <item x="56"/>
        <item x="57"/>
        <item x="2"/>
        <item x="351"/>
        <item x="366"/>
        <item x="918"/>
        <item x="271"/>
        <item x="486"/>
        <item x="58"/>
        <item x="59"/>
        <item x="721"/>
        <item x="722"/>
        <item x="725"/>
        <item x="729"/>
        <item x="60"/>
        <item x="61"/>
        <item x="810"/>
        <item x="576"/>
        <item x="710"/>
        <item x="524"/>
        <item x="67"/>
        <item x="68"/>
        <item x="69"/>
        <item x="70"/>
        <item x="730"/>
        <item x="71"/>
        <item x="429"/>
        <item x="226"/>
        <item x="274"/>
        <item x="96"/>
        <item x="706"/>
        <item x="157"/>
        <item x="731"/>
        <item x="72"/>
        <item x="345"/>
        <item x="805"/>
        <item x="564"/>
        <item x="794"/>
        <item x="636"/>
        <item x="732"/>
        <item x="735"/>
        <item x="73"/>
        <item x="74"/>
        <item x="9"/>
        <item x="75"/>
        <item x="352"/>
        <item x="655"/>
        <item x="367"/>
        <item x="685"/>
        <item x="377"/>
        <item x="276"/>
        <item x="174"/>
        <item x="736"/>
        <item x="76"/>
        <item x="740"/>
        <item x="882"/>
        <item x="683"/>
        <item x="877"/>
        <item x="799"/>
        <item x="77"/>
        <item x="430"/>
        <item x="826"/>
        <item x="497"/>
        <item x="621"/>
        <item x="850"/>
        <item x="707"/>
        <item x="465"/>
        <item x="78"/>
        <item x="79"/>
        <item x="741"/>
        <item x="80"/>
        <item x="81"/>
        <item x="742"/>
        <item x="88"/>
        <item x="677"/>
        <item x="369"/>
        <item x="887"/>
        <item x="670"/>
        <item x="161"/>
        <item x="89"/>
        <item x="747"/>
        <item x="90"/>
        <item x="616"/>
        <item x="436"/>
        <item x="307"/>
        <item x="748"/>
        <item x="301"/>
        <item x="749"/>
        <item x="658"/>
        <item x="476"/>
        <item x="750"/>
        <item x="754"/>
        <item x="755"/>
        <item x="758"/>
        <item x="127"/>
        <item x="91"/>
        <item x="92"/>
        <item x="760"/>
        <item x="170"/>
        <item x="93"/>
        <item x="761"/>
        <item x="572"/>
        <item x="763"/>
        <item x="762"/>
        <item x="158"/>
        <item x="942"/>
        <item x="782"/>
        <item x="100"/>
        <item x="199"/>
        <item x="52"/>
        <item x="469"/>
        <item x="101"/>
        <item x="690"/>
        <item x="764"/>
        <item x="765"/>
        <item x="711"/>
        <item x="102"/>
        <item x="647"/>
        <item x="7"/>
        <item x="103"/>
        <item x="766"/>
        <item x="770"/>
        <item x="104"/>
        <item x="105"/>
        <item x="871"/>
        <item x="253"/>
        <item x="106"/>
        <item x="107"/>
        <item x="108"/>
        <item x="771"/>
        <item x="109"/>
        <item x="374"/>
        <item x="119"/>
        <item x="120"/>
        <item x="343"/>
        <item x="197"/>
        <item x="727"/>
        <item x="122"/>
        <item x="772"/>
        <item x="131"/>
        <item x="123"/>
        <item x="124"/>
        <item x="125"/>
        <item x="82"/>
        <item x="133"/>
        <item x="661"/>
        <item x="385"/>
        <item x="134"/>
        <item x="135"/>
        <item x="773"/>
        <item x="796"/>
        <item x="136"/>
        <item x="774"/>
        <item x="137"/>
        <item x="537"/>
        <item x="752"/>
        <item x="130"/>
        <item x="775"/>
        <item x="828"/>
        <item x="777"/>
        <item x="148"/>
        <item x="478"/>
        <item x="778"/>
        <item x="149"/>
        <item x="559"/>
        <item x="857"/>
        <item x="779"/>
        <item x="451"/>
        <item x="151"/>
        <item x="152"/>
        <item x="784"/>
        <item x="440"/>
        <item x="153"/>
        <item x="785"/>
        <item x="585"/>
        <item x="11"/>
        <item x="113"/>
        <item x="821"/>
        <item x="786"/>
        <item x="154"/>
        <item x="787"/>
        <item x="788"/>
        <item x="789"/>
        <item x="705"/>
        <item x="117"/>
        <item x="790"/>
        <item x="533"/>
        <item x="164"/>
        <item x="126"/>
        <item x="746"/>
        <item x="169"/>
        <item x="751"/>
        <item x="929"/>
        <item x="933"/>
        <item x="594"/>
        <item x="941"/>
        <item x="737"/>
        <item x="171"/>
        <item x="597"/>
        <item x="930"/>
        <item x="128"/>
        <item x="586"/>
        <item x="599"/>
        <item x="64"/>
        <item x="97"/>
        <item x="172"/>
        <item x="193"/>
        <item x="203"/>
        <item x="357"/>
        <item x="792"/>
        <item x="205"/>
        <item x="207"/>
        <item x="212"/>
        <item x="793"/>
        <item x="601"/>
        <item x="795"/>
        <item x="800"/>
        <item x="801"/>
        <item x="802"/>
        <item x="145"/>
        <item x="605"/>
        <item x="803"/>
        <item x="221"/>
        <item x="804"/>
        <item x="587"/>
        <item x="245"/>
        <item x="247"/>
        <item x="723"/>
        <item x="743"/>
        <item x="138"/>
        <item x="862"/>
        <item x="266"/>
        <item x="909"/>
        <item x="83"/>
        <item x="278"/>
        <item x="806"/>
        <item x="288"/>
        <item x="289"/>
        <item x="813"/>
        <item x="814"/>
        <item x="815"/>
        <item x="294"/>
        <item x="296"/>
        <item x="298"/>
        <item x="308"/>
        <item x="910"/>
        <item x="912"/>
        <item x="141"/>
        <item x="867"/>
        <item x="603"/>
        <item x="311"/>
        <item x="816"/>
        <item x="21"/>
        <item x="817"/>
        <item x="818"/>
        <item x="820"/>
        <item x="320"/>
        <item x="822"/>
        <item x="841"/>
        <item x="51"/>
        <item x="159"/>
        <item x="868"/>
        <item x="542"/>
        <item x="824"/>
        <item x="333"/>
        <item x="827"/>
        <item x="577"/>
        <item x="938"/>
        <item x="830"/>
        <item x="831"/>
        <item x="350"/>
        <item x="353"/>
        <item x="832"/>
        <item x="833"/>
        <item x="834"/>
        <item x="911"/>
        <item x="40"/>
        <item x="551"/>
        <item x="856"/>
        <item x="744"/>
        <item x="835"/>
        <item x="836"/>
        <item x="837"/>
        <item x="543"/>
        <item x="24"/>
        <item x="381"/>
        <item x="382"/>
        <item x="935"/>
        <item x="839"/>
        <item x="840"/>
        <item x="914"/>
        <item x="842"/>
        <item x="139"/>
        <item x="844"/>
        <item x="0"/>
        <item x="846"/>
        <item x="847"/>
        <item x="3"/>
        <item x="142"/>
        <item x="848"/>
        <item x="851"/>
        <item x="422"/>
        <item x="854"/>
        <item x="4"/>
        <item x="143"/>
        <item x="438"/>
        <item x="443"/>
        <item x="39"/>
        <item x="855"/>
        <item x="858"/>
        <item x="160"/>
        <item x="462"/>
        <item x="859"/>
        <item x="5"/>
        <item x="22"/>
        <item x="845"/>
        <item x="595"/>
        <item x="860"/>
        <item x="920"/>
        <item x="99"/>
        <item x="739"/>
        <item x="943"/>
        <item x="861"/>
        <item x="864"/>
        <item x="865"/>
        <item x="866"/>
        <item x="869"/>
        <item x="484"/>
        <item x="6"/>
        <item x="903"/>
        <item x="162"/>
        <item x="873"/>
        <item x="8"/>
        <item x="565"/>
        <item x="66"/>
        <item x="132"/>
        <item x="146"/>
        <item x="874"/>
        <item x="876"/>
        <item x="715"/>
        <item x="908"/>
        <item x="878"/>
        <item x="880"/>
        <item x="881"/>
        <item x="883"/>
        <item x="505"/>
        <item x="884"/>
        <item x="1"/>
        <item x="84"/>
        <item x="584"/>
        <item x="886"/>
        <item x="889"/>
        <item x="892"/>
        <item x="893"/>
        <item x="38"/>
        <item x="574"/>
        <item x="934"/>
        <item x="894"/>
        <item x="95"/>
        <item x="899"/>
        <item x="904"/>
        <item x="919"/>
        <item x="906"/>
        <item x="907"/>
        <item x="915"/>
        <item x="916"/>
        <item x="541"/>
        <item x="921"/>
        <item x="922"/>
        <item x="901"/>
        <item x="924"/>
        <item x="549"/>
        <item x="925"/>
        <item x="556"/>
        <item x="926"/>
        <item x="557"/>
        <item x="927"/>
        <item x="902"/>
        <item x="849"/>
        <item x="852"/>
        <item x="928"/>
        <item x="931"/>
        <item x="932"/>
        <item x="34"/>
        <item x="936"/>
        <item x="573"/>
        <item x="913"/>
        <item x="65"/>
        <item x="716"/>
        <item x="923"/>
        <item x="571"/>
        <item x="734"/>
        <item x="853"/>
        <item t="default"/>
      </items>
    </pivotField>
    <pivotField showAll="0"/>
    <pivotField axis="axisRow" showAll="0" sortType="descending">
      <items count="189">
        <item x="165"/>
        <item x="176"/>
        <item x="1"/>
        <item x="56"/>
        <item x="175"/>
        <item x="166"/>
        <item x="186"/>
        <item x="187"/>
        <item x="185"/>
        <item x="179"/>
        <item x="182"/>
        <item x="180"/>
        <item x="139"/>
        <item x="167"/>
        <item x="27"/>
        <item x="124"/>
        <item x="169"/>
        <item x="174"/>
        <item x="136"/>
        <item x="82"/>
        <item x="181"/>
        <item x="128"/>
        <item x="177"/>
        <item x="79"/>
        <item x="173"/>
        <item x="184"/>
        <item x="84"/>
        <item x="168"/>
        <item x="153"/>
        <item x="151"/>
        <item x="90"/>
        <item x="163"/>
        <item x="170"/>
        <item x="129"/>
        <item x="154"/>
        <item x="155"/>
        <item x="150"/>
        <item x="20"/>
        <item x="55"/>
        <item x="141"/>
        <item x="149"/>
        <item x="80"/>
        <item x="17"/>
        <item x="28"/>
        <item x="60"/>
        <item x="162"/>
        <item x="161"/>
        <item x="81"/>
        <item x="138"/>
        <item x="78"/>
        <item x="140"/>
        <item x="73"/>
        <item x="62"/>
        <item x="6"/>
        <item x="157"/>
        <item x="137"/>
        <item x="44"/>
        <item x="145"/>
        <item x="158"/>
        <item x="152"/>
        <item x="147"/>
        <item x="183"/>
        <item x="5"/>
        <item x="164"/>
        <item x="87"/>
        <item x="122"/>
        <item x="171"/>
        <item x="172"/>
        <item x="126"/>
        <item x="144"/>
        <item x="75"/>
        <item x="148"/>
        <item x="0"/>
        <item x="160"/>
        <item x="35"/>
        <item x="156"/>
        <item x="146"/>
        <item x="68"/>
        <item x="77"/>
        <item x="123"/>
        <item x="159"/>
        <item x="178"/>
        <item x="76"/>
        <item x="86"/>
        <item x="101"/>
        <item x="89"/>
        <item x="142"/>
        <item x="143"/>
        <item x="3"/>
        <item x="106"/>
        <item x="7"/>
        <item x="4"/>
        <item x="114"/>
        <item x="88"/>
        <item x="130"/>
        <item x="66"/>
        <item x="110"/>
        <item x="127"/>
        <item x="100"/>
        <item x="26"/>
        <item x="61"/>
        <item x="30"/>
        <item x="132"/>
        <item x="119"/>
        <item x="11"/>
        <item x="16"/>
        <item x="113"/>
        <item x="125"/>
        <item x="19"/>
        <item x="2"/>
        <item x="12"/>
        <item x="9"/>
        <item x="34"/>
        <item x="59"/>
        <item x="13"/>
        <item x="15"/>
        <item x="32"/>
        <item x="45"/>
        <item x="41"/>
        <item x="33"/>
        <item x="37"/>
        <item x="51"/>
        <item x="10"/>
        <item x="21"/>
        <item x="118"/>
        <item x="8"/>
        <item x="14"/>
        <item x="23"/>
        <item x="112"/>
        <item x="49"/>
        <item x="111"/>
        <item x="97"/>
        <item x="36"/>
        <item x="25"/>
        <item x="22"/>
        <item x="24"/>
        <item x="83"/>
        <item x="18"/>
        <item x="95"/>
        <item x="70"/>
        <item x="50"/>
        <item x="98"/>
        <item x="92"/>
        <item x="52"/>
        <item x="64"/>
        <item x="96"/>
        <item x="94"/>
        <item x="48"/>
        <item x="65"/>
        <item x="42"/>
        <item x="46"/>
        <item x="58"/>
        <item x="43"/>
        <item x="29"/>
        <item x="93"/>
        <item x="38"/>
        <item x="31"/>
        <item x="54"/>
        <item x="47"/>
        <item x="104"/>
        <item x="120"/>
        <item x="57"/>
        <item x="102"/>
        <item x="63"/>
        <item x="108"/>
        <item x="53"/>
        <item x="72"/>
        <item x="103"/>
        <item x="40"/>
        <item x="71"/>
        <item x="69"/>
        <item x="85"/>
        <item x="39"/>
        <item x="133"/>
        <item x="67"/>
        <item x="135"/>
        <item x="74"/>
        <item x="105"/>
        <item x="117"/>
        <item x="109"/>
        <item x="115"/>
        <item x="99"/>
        <item x="131"/>
        <item x="121"/>
        <item x="116"/>
        <item x="107"/>
        <item x="134"/>
        <item x="91"/>
        <item t="default"/>
      </items>
    </pivotField>
    <pivotField axis="axisRow" showAll="0" sortType="ascending">
      <items count="23">
        <item sd="0" x="19"/>
        <item sd="0" x="20"/>
        <item sd="0" x="21"/>
        <item sd="0" x="17"/>
        <item sd="0" x="14"/>
        <item sd="0" x="15"/>
        <item sd="0" x="13"/>
        <item sd="0" x="12"/>
        <item sd="0" x="16"/>
        <item sd="0" x="8"/>
        <item sd="0" x="6"/>
        <item sd="0" x="7"/>
        <item sd="0" x="2"/>
        <item sd="0" x="10"/>
        <item sd="0" x="3"/>
        <item sd="0" x="18"/>
        <item sd="0" x="0"/>
        <item sd="0" x="4"/>
        <item sd="0" x="5"/>
        <item sd="0" x="9"/>
        <item sd="0" x="11"/>
        <item sd="0" x="1"/>
        <item t="default" sd="0"/>
      </items>
    </pivotField>
    <pivotField showAll="0"/>
    <pivotField showAll="0">
      <items count="1019">
        <item x="997"/>
        <item x="822"/>
        <item x="967"/>
        <item x="112"/>
        <item x="750"/>
        <item x="786"/>
        <item x="899"/>
        <item x="142"/>
        <item x="958"/>
        <item x="116"/>
        <item x="973"/>
        <item x="480"/>
        <item x="752"/>
        <item x="523"/>
        <item x="147"/>
        <item x="181"/>
        <item x="234"/>
        <item x="887"/>
        <item x="47"/>
        <item x="207"/>
        <item x="577"/>
        <item x="908"/>
        <item x="18"/>
        <item x="261"/>
        <item x="88"/>
        <item x="727"/>
        <item x="923"/>
        <item x="483"/>
        <item x="171"/>
        <item x="552"/>
        <item x="68"/>
        <item x="342"/>
        <item x="409"/>
        <item x="733"/>
        <item x="631"/>
        <item x="219"/>
        <item x="1006"/>
        <item x="975"/>
        <item x="982"/>
        <item x="587"/>
        <item x="56"/>
        <item x="827"/>
        <item x="43"/>
        <item x="542"/>
        <item x="765"/>
        <item x="642"/>
        <item x="387"/>
        <item x="664"/>
        <item x="826"/>
        <item x="684"/>
        <item x="939"/>
        <item x="511"/>
        <item x="891"/>
        <item x="870"/>
        <item x="883"/>
        <item x="348"/>
        <item x="5"/>
        <item x="8"/>
        <item x="216"/>
        <item x="322"/>
        <item x="930"/>
        <item x="697"/>
        <item x="179"/>
        <item x="305"/>
        <item x="36"/>
        <item x="559"/>
        <item x="659"/>
        <item x="397"/>
        <item x="162"/>
        <item x="584"/>
        <item x="516"/>
        <item x="51"/>
        <item x="978"/>
        <item x="255"/>
        <item x="963"/>
        <item x="504"/>
        <item x="633"/>
        <item x="952"/>
        <item x="816"/>
        <item x="660"/>
        <item x="50"/>
        <item x="518"/>
        <item x="330"/>
        <item x="995"/>
        <item x="614"/>
        <item x="453"/>
        <item x="606"/>
        <item x="145"/>
        <item x="709"/>
        <item x="98"/>
        <item x="751"/>
        <item x="429"/>
        <item x="611"/>
        <item x="0"/>
        <item x="62"/>
        <item x="146"/>
        <item x="625"/>
        <item x="904"/>
        <item x="608"/>
        <item x="754"/>
        <item x="238"/>
        <item x="115"/>
        <item x="667"/>
        <item x="108"/>
        <item x="746"/>
        <item x="578"/>
        <item x="277"/>
        <item x="215"/>
        <item x="943"/>
        <item x="312"/>
        <item x="325"/>
        <item x="851"/>
        <item x="925"/>
        <item x="218"/>
        <item x="21"/>
        <item x="875"/>
        <item x="881"/>
        <item x="515"/>
        <item x="436"/>
        <item x="1013"/>
        <item x="753"/>
        <item x="52"/>
        <item x="337"/>
        <item x="730"/>
        <item x="258"/>
        <item x="522"/>
        <item x="388"/>
        <item x="832"/>
        <item x="996"/>
        <item x="449"/>
        <item x="788"/>
        <item x="554"/>
        <item x="763"/>
        <item x="472"/>
        <item x="797"/>
        <item x="165"/>
        <item x="629"/>
        <item x="568"/>
        <item x="378"/>
        <item x="26"/>
        <item x="981"/>
        <item x="450"/>
        <item x="519"/>
        <item x="256"/>
        <item x="959"/>
        <item x="492"/>
        <item x="230"/>
        <item x="202"/>
        <item x="382"/>
        <item x="555"/>
        <item x="433"/>
        <item x="300"/>
        <item x="632"/>
        <item x="868"/>
        <item x="380"/>
        <item x="381"/>
        <item x="795"/>
        <item x="803"/>
        <item x="965"/>
        <item x="773"/>
        <item x="944"/>
        <item x="60"/>
        <item x="196"/>
        <item x="547"/>
        <item x="28"/>
        <item x="777"/>
        <item x="894"/>
        <item x="265"/>
        <item x="572"/>
        <item x="550"/>
        <item x="23"/>
        <item x="877"/>
        <item x="144"/>
        <item x="122"/>
        <item x="798"/>
        <item x="456"/>
        <item x="914"/>
        <item x="125"/>
        <item x="699"/>
        <item x="275"/>
        <item x="136"/>
        <item x="676"/>
        <item x="107"/>
        <item x="602"/>
        <item x="393"/>
        <item x="210"/>
        <item x="906"/>
        <item x="395"/>
        <item x="799"/>
        <item x="248"/>
        <item x="879"/>
        <item x="533"/>
        <item x="590"/>
        <item x="539"/>
        <item x="598"/>
        <item x="13"/>
        <item x="749"/>
        <item x="526"/>
        <item x="623"/>
        <item x="402"/>
        <item x="579"/>
        <item x="737"/>
        <item x="103"/>
        <item x="189"/>
        <item x="266"/>
        <item x="111"/>
        <item x="738"/>
        <item x="1014"/>
        <item x="613"/>
        <item x="80"/>
        <item x="534"/>
        <item x="872"/>
        <item x="197"/>
        <item x="491"/>
        <item x="130"/>
        <item x="675"/>
        <item x="208"/>
        <item x="99"/>
        <item x="61"/>
        <item x="168"/>
        <item x="35"/>
        <item x="464"/>
        <item x="434"/>
        <item x="740"/>
        <item x="476"/>
        <item x="622"/>
        <item x="748"/>
        <item x="901"/>
        <item x="998"/>
        <item x="109"/>
        <item x="6"/>
        <item x="811"/>
        <item x="482"/>
        <item x="143"/>
        <item x="723"/>
        <item x="119"/>
        <item x="40"/>
        <item x="934"/>
        <item x="44"/>
        <item x="566"/>
        <item x="834"/>
        <item x="496"/>
        <item x="252"/>
        <item x="448"/>
        <item x="758"/>
        <item x="46"/>
        <item x="647"/>
        <item x="92"/>
        <item x="362"/>
        <item x="336"/>
        <item x="663"/>
        <item x="127"/>
        <item x="349"/>
        <item x="565"/>
        <item x="500"/>
        <item x="1004"/>
        <item x="419"/>
        <item x="597"/>
        <item x="470"/>
        <item x="20"/>
        <item x="706"/>
        <item x="131"/>
        <item x="435"/>
        <item x="553"/>
        <item x="580"/>
        <item x="557"/>
        <item x="855"/>
        <item x="424"/>
        <item x="273"/>
        <item x="926"/>
        <item x="295"/>
        <item x="831"/>
        <item x="303"/>
        <item x="503"/>
        <item x="889"/>
        <item x="306"/>
        <item x="540"/>
        <item x="441"/>
        <item x="276"/>
        <item x="445"/>
        <item x="410"/>
        <item x="228"/>
        <item x="31"/>
        <item x="932"/>
        <item x="916"/>
        <item x="729"/>
        <item x="451"/>
        <item x="55"/>
        <item x="673"/>
        <item x="458"/>
        <item x="495"/>
        <item x="842"/>
        <item x="304"/>
        <item x="376"/>
        <item x="812"/>
        <item x="161"/>
        <item x="627"/>
        <item x="332"/>
        <item x="820"/>
        <item x="243"/>
        <item x="186"/>
        <item x="379"/>
        <item x="101"/>
        <item x="326"/>
        <item x="687"/>
        <item x="141"/>
        <item x="617"/>
        <item x="42"/>
        <item x="819"/>
        <item x="586"/>
        <item x="244"/>
        <item x="262"/>
        <item x="1017"/>
        <item x="9"/>
        <item x="93"/>
        <item x="936"/>
        <item x="398"/>
        <item x="242"/>
        <item x="76"/>
        <item x="160"/>
        <item x="567"/>
        <item x="34"/>
        <item x="945"/>
        <item x="896"/>
        <item x="425"/>
        <item x="285"/>
        <item x="571"/>
        <item x="977"/>
        <item x="105"/>
        <item x="843"/>
        <item x="386"/>
        <item x="810"/>
        <item x="802"/>
        <item x="903"/>
        <item x="392"/>
        <item x="784"/>
        <item x="1016"/>
        <item x="461"/>
        <item x="297"/>
        <item x="710"/>
        <item x="781"/>
        <item x="321"/>
        <item x="357"/>
        <item x="64"/>
        <item x="200"/>
        <item x="223"/>
        <item x="19"/>
        <item x="78"/>
        <item x="469"/>
        <item x="478"/>
        <item x="104"/>
        <item x="794"/>
        <item x="89"/>
        <item x="807"/>
        <item x="3"/>
        <item x="912"/>
        <item x="442"/>
        <item x="601"/>
        <item x="792"/>
        <item x="391"/>
        <item x="77"/>
        <item x="22"/>
        <item x="836"/>
        <item x="323"/>
        <item x="83"/>
        <item x="188"/>
        <item x="319"/>
        <item x="164"/>
        <item x="711"/>
        <item x="785"/>
        <item x="132"/>
        <item x="778"/>
        <item x="790"/>
        <item x="418"/>
        <item x="620"/>
        <item x="407"/>
        <item x="53"/>
        <item x="770"/>
        <item x="151"/>
        <item x="211"/>
        <item x="292"/>
        <item x="217"/>
        <item x="494"/>
        <item x="755"/>
        <item x="67"/>
        <item x="858"/>
        <item x="86"/>
        <item x="662"/>
        <item x="919"/>
        <item x="747"/>
        <item x="2"/>
        <item x="279"/>
        <item x="479"/>
        <item x="484"/>
        <item x="742"/>
        <item x="166"/>
        <item x="174"/>
        <item x="779"/>
        <item x="556"/>
        <item x="113"/>
        <item x="618"/>
        <item x="688"/>
        <item x="260"/>
        <item x="308"/>
        <item x="715"/>
        <item x="595"/>
        <item x="155"/>
        <item x="489"/>
        <item x="772"/>
        <item x="14"/>
        <item x="288"/>
        <item x="287"/>
        <item x="15"/>
        <item x="17"/>
        <item x="776"/>
        <item x="154"/>
        <item x="183"/>
        <item x="463"/>
        <item x="446"/>
        <item x="54"/>
        <item x="869"/>
        <item x="120"/>
        <item x="862"/>
        <item x="731"/>
        <item x="507"/>
        <item x="732"/>
        <item x="986"/>
        <item x="371"/>
        <item x="317"/>
        <item x="874"/>
        <item x="284"/>
        <item x="361"/>
        <item x="225"/>
        <item x="198"/>
        <item x="403"/>
        <item x="558"/>
        <item x="396"/>
        <item x="372"/>
        <item x="719"/>
        <item x="717"/>
        <item x="989"/>
        <item x="195"/>
        <item x="937"/>
        <item x="852"/>
        <item x="502"/>
        <item x="486"/>
        <item x="411"/>
        <item x="1000"/>
        <item x="712"/>
        <item x="612"/>
        <item x="1002"/>
        <item x="158"/>
        <item x="135"/>
        <item x="194"/>
        <item x="760"/>
        <item x="771"/>
        <item x="454"/>
        <item x="698"/>
        <item x="27"/>
        <item x="762"/>
        <item x="138"/>
        <item x="404"/>
        <item x="438"/>
        <item x="175"/>
        <item x="824"/>
        <item x="596"/>
        <item x="95"/>
        <item x="497"/>
        <item x="38"/>
        <item x="643"/>
        <item x="124"/>
        <item x="838"/>
        <item x="544"/>
        <item x="610"/>
        <item x="548"/>
        <item x="318"/>
        <item x="514"/>
        <item x="327"/>
        <item x="530"/>
        <item x="983"/>
        <item x="639"/>
        <item x="231"/>
        <item x="693"/>
        <item x="801"/>
        <item x="499"/>
        <item x="247"/>
        <item x="423"/>
        <item x="805"/>
        <item x="182"/>
        <item x="716"/>
        <item x="414"/>
        <item x="679"/>
        <item x="374"/>
        <item x="212"/>
        <item x="506"/>
        <item x="239"/>
        <item x="245"/>
        <item x="910"/>
        <item x="427"/>
        <item x="444"/>
        <item x="991"/>
        <item x="353"/>
        <item x="946"/>
        <item x="45"/>
        <item x="892"/>
        <item x="609"/>
        <item x="599"/>
        <item x="187"/>
        <item x="974"/>
        <item x="149"/>
        <item x="488"/>
        <item x="117"/>
        <item x="1009"/>
        <item x="668"/>
        <item x="658"/>
        <item x="455"/>
        <item x="957"/>
        <item x="830"/>
        <item x="159"/>
        <item x="344"/>
        <item x="655"/>
        <item x="644"/>
        <item x="651"/>
        <item x="616"/>
        <item x="298"/>
        <item x="825"/>
        <item x="90"/>
        <item x="828"/>
        <item x="669"/>
        <item x="7"/>
        <item x="416"/>
        <item x="689"/>
        <item x="898"/>
        <item x="865"/>
        <item x="546"/>
        <item x="87"/>
        <item x="990"/>
        <item x="665"/>
        <item x="774"/>
        <item x="594"/>
        <item x="340"/>
        <item x="110"/>
        <item x="913"/>
        <item x="691"/>
        <item x="641"/>
        <item x="49"/>
        <item x="58"/>
        <item x="10"/>
        <item x="900"/>
        <item x="334"/>
        <item x="269"/>
        <item x="845"/>
        <item x="882"/>
        <item x="176"/>
        <item x="694"/>
        <item x="705"/>
        <item x="769"/>
        <item x="314"/>
        <item x="922"/>
        <item x="70"/>
        <item x="485"/>
        <item x="955"/>
        <item x="170"/>
        <item x="283"/>
        <item x="510"/>
        <item x="250"/>
        <item x="152"/>
        <item x="897"/>
        <item x="172"/>
        <item x="360"/>
        <item x="745"/>
        <item x="592"/>
        <item x="680"/>
        <item x="343"/>
        <item x="630"/>
        <item x="551"/>
        <item x="214"/>
        <item x="833"/>
        <item x="666"/>
        <item x="471"/>
        <item x="71"/>
        <item x="399"/>
        <item x="652"/>
        <item x="263"/>
        <item x="638"/>
        <item x="191"/>
        <item x="871"/>
        <item x="783"/>
        <item x="307"/>
        <item x="837"/>
        <item x="628"/>
        <item x="856"/>
        <item x="839"/>
        <item x="951"/>
        <item x="291"/>
        <item x="949"/>
        <item x="929"/>
        <item x="338"/>
        <item x="106"/>
        <item x="241"/>
        <item x="591"/>
        <item x="938"/>
        <item x="333"/>
        <item x="205"/>
        <item x="69"/>
        <item x="331"/>
        <item x="953"/>
        <item x="150"/>
        <item x="153"/>
        <item x="739"/>
        <item x="102"/>
        <item x="462"/>
        <item x="251"/>
        <item x="971"/>
        <item x="704"/>
        <item x="600"/>
        <item x="804"/>
        <item x="867"/>
        <item x="493"/>
        <item x="690"/>
        <item x="766"/>
        <item x="270"/>
        <item x="370"/>
        <item x="91"/>
        <item x="569"/>
        <item x="184"/>
        <item x="346"/>
        <item x="942"/>
        <item x="377"/>
        <item x="808"/>
        <item x="682"/>
        <item x="1007"/>
        <item x="920"/>
        <item x="545"/>
        <item x="405"/>
        <item x="96"/>
        <item x="193"/>
        <item x="574"/>
        <item x="440"/>
        <item x="707"/>
        <item x="543"/>
        <item x="911"/>
        <item x="890"/>
        <item x="385"/>
        <item x="885"/>
        <item x="721"/>
        <item x="413"/>
        <item x="793"/>
        <item x="85"/>
        <item x="960"/>
        <item x="702"/>
        <item x="282"/>
        <item x="757"/>
        <item x="728"/>
        <item x="846"/>
        <item x="915"/>
        <item x="1010"/>
        <item x="621"/>
        <item x="185"/>
        <item x="474"/>
        <item x="650"/>
        <item x="902"/>
        <item x="320"/>
        <item x="921"/>
        <item x="426"/>
        <item x="505"/>
        <item x="848"/>
        <item x="970"/>
        <item x="992"/>
        <item x="1005"/>
        <item x="713"/>
        <item x="987"/>
        <item x="933"/>
        <item x="4"/>
        <item x="345"/>
        <item x="976"/>
        <item x="829"/>
        <item x="768"/>
        <item x="167"/>
        <item x="880"/>
        <item x="237"/>
        <item x="873"/>
        <item x="854"/>
        <item x="94"/>
        <item x="560"/>
        <item x="980"/>
        <item x="780"/>
        <item x="79"/>
        <item x="249"/>
        <item x="220"/>
        <item x="761"/>
        <item x="671"/>
        <item x="582"/>
        <item x="844"/>
        <item x="583"/>
        <item x="137"/>
        <item x="624"/>
        <item x="81"/>
        <item x="722"/>
        <item x="1003"/>
        <item x="686"/>
        <item x="459"/>
        <item x="169"/>
        <item x="683"/>
        <item x="329"/>
        <item x="840"/>
        <item x="964"/>
        <item x="271"/>
        <item x="541"/>
        <item x="787"/>
        <item x="962"/>
        <item x="289"/>
        <item x="909"/>
        <item x="525"/>
        <item x="524"/>
        <item x="296"/>
        <item x="947"/>
        <item x="696"/>
        <item x="708"/>
        <item x="341"/>
        <item x="956"/>
        <item x="636"/>
        <item x="16"/>
        <item x="517"/>
        <item x="535"/>
        <item x="11"/>
        <item x="369"/>
        <item x="893"/>
        <item x="927"/>
        <item x="66"/>
        <item x="735"/>
        <item x="100"/>
        <item x="531"/>
        <item x="12"/>
        <item x="452"/>
        <item x="315"/>
        <item x="972"/>
        <item x="367"/>
        <item x="549"/>
        <item x="850"/>
        <item x="430"/>
        <item x="324"/>
        <item x="347"/>
        <item x="373"/>
        <item x="720"/>
        <item x="813"/>
        <item x="118"/>
        <item x="339"/>
        <item x="439"/>
        <item x="593"/>
        <item x="626"/>
        <item x="37"/>
        <item x="465"/>
        <item x="428"/>
        <item x="473"/>
        <item x="253"/>
        <item x="358"/>
        <item x="311"/>
        <item x="1001"/>
        <item x="847"/>
        <item x="294"/>
        <item x="646"/>
        <item x="905"/>
        <item x="350"/>
        <item x="508"/>
        <item x="814"/>
        <item x="302"/>
        <item x="460"/>
        <item x="538"/>
        <item x="29"/>
        <item x="656"/>
        <item x="969"/>
        <item x="406"/>
        <item x="564"/>
        <item x="41"/>
        <item x="309"/>
        <item x="286"/>
        <item x="605"/>
        <item x="935"/>
        <item x="457"/>
        <item x="907"/>
        <item x="966"/>
        <item x="864"/>
        <item x="57"/>
        <item x="39"/>
        <item x="681"/>
        <item x="734"/>
        <item x="163"/>
        <item x="293"/>
        <item x="884"/>
        <item x="562"/>
        <item x="924"/>
        <item x="725"/>
        <item x="895"/>
        <item x="1011"/>
        <item x="640"/>
        <item x="222"/>
        <item x="782"/>
        <item x="764"/>
        <item x="72"/>
        <item x="366"/>
        <item x="24"/>
        <item x="272"/>
        <item x="310"/>
        <item x="796"/>
        <item x="59"/>
        <item x="575"/>
        <item x="221"/>
        <item x="148"/>
        <item x="254"/>
        <item x="280"/>
        <item x="199"/>
        <item x="420"/>
        <item x="389"/>
        <item x="528"/>
        <item x="229"/>
        <item x="206"/>
        <item x="475"/>
        <item x="985"/>
        <item x="527"/>
        <item x="520"/>
        <item x="917"/>
        <item x="498"/>
        <item x="954"/>
        <item x="724"/>
        <item x="268"/>
        <item x="412"/>
        <item x="950"/>
        <item x="390"/>
        <item x="240"/>
        <item x="281"/>
        <item x="529"/>
        <item x="743"/>
        <item x="695"/>
        <item x="940"/>
        <item x="156"/>
        <item x="661"/>
        <item x="400"/>
        <item x="236"/>
        <item x="876"/>
        <item x="140"/>
        <item x="604"/>
        <item x="177"/>
        <item x="607"/>
        <item x="490"/>
        <item x="487"/>
        <item x="422"/>
        <item x="417"/>
        <item x="806"/>
        <item x="948"/>
        <item x="328"/>
        <item x="364"/>
        <item x="857"/>
        <item x="775"/>
        <item x="201"/>
        <item x="33"/>
        <item x="126"/>
        <item x="421"/>
        <item x="570"/>
        <item x="979"/>
        <item x="657"/>
        <item x="180"/>
        <item x="415"/>
        <item x="581"/>
        <item x="589"/>
        <item x="356"/>
        <item x="821"/>
        <item x="73"/>
        <item x="233"/>
        <item x="466"/>
        <item x="918"/>
        <item x="993"/>
        <item x="114"/>
        <item x="961"/>
        <item x="363"/>
        <item x="264"/>
        <item x="278"/>
        <item x="213"/>
        <item x="685"/>
        <item x="365"/>
        <item x="375"/>
        <item x="352"/>
        <item x="561"/>
        <item x="700"/>
        <item x="384"/>
        <item x="588"/>
        <item x="128"/>
        <item x="649"/>
        <item x="692"/>
        <item x="408"/>
        <item x="653"/>
        <item x="513"/>
        <item x="121"/>
        <item x="573"/>
        <item x="84"/>
        <item x="703"/>
        <item x="756"/>
        <item x="63"/>
        <item x="447"/>
        <item x="274"/>
        <item x="674"/>
        <item x="299"/>
        <item x="437"/>
        <item x="809"/>
        <item x="335"/>
        <item x="563"/>
        <item x="736"/>
        <item x="576"/>
        <item x="173"/>
        <item x="615"/>
        <item x="759"/>
        <item x="841"/>
        <item x="888"/>
        <item x="316"/>
        <item x="537"/>
        <item x="301"/>
        <item x="984"/>
        <item x="886"/>
        <item x="521"/>
        <item x="204"/>
        <item x="818"/>
        <item x="789"/>
        <item x="481"/>
        <item x="648"/>
        <item x="672"/>
        <item x="635"/>
        <item x="443"/>
        <item x="267"/>
        <item x="133"/>
        <item x="512"/>
        <item x="678"/>
        <item x="224"/>
        <item x="431"/>
        <item x="634"/>
        <item x="670"/>
        <item x="192"/>
        <item x="501"/>
        <item x="75"/>
        <item x="677"/>
        <item x="232"/>
        <item x="25"/>
        <item x="988"/>
        <item x="123"/>
        <item x="815"/>
        <item x="477"/>
        <item x="226"/>
        <item x="823"/>
        <item x="1008"/>
        <item x="368"/>
        <item x="468"/>
        <item x="227"/>
        <item x="246"/>
        <item x="532"/>
        <item x="999"/>
        <item x="718"/>
        <item x="767"/>
        <item x="30"/>
        <item x="817"/>
        <item x="536"/>
        <item x="82"/>
        <item x="290"/>
        <item x="509"/>
        <item x="741"/>
        <item x="853"/>
        <item x="134"/>
        <item x="65"/>
        <item x="863"/>
        <item x="351"/>
        <item x="1"/>
        <item x="32"/>
        <item x="401"/>
        <item x="355"/>
        <item x="849"/>
        <item x="603"/>
        <item x="928"/>
        <item x="701"/>
        <item x="97"/>
        <item x="432"/>
        <item x="203"/>
        <item x="861"/>
        <item x="878"/>
        <item x="178"/>
        <item x="157"/>
        <item x="726"/>
        <item x="257"/>
        <item x="619"/>
        <item x="313"/>
        <item x="714"/>
        <item x="866"/>
        <item x="1015"/>
        <item x="654"/>
        <item x="259"/>
        <item x="48"/>
        <item x="354"/>
        <item x="791"/>
        <item x="139"/>
        <item x="74"/>
        <item x="860"/>
        <item x="383"/>
        <item x="968"/>
        <item x="835"/>
        <item x="209"/>
        <item x="190"/>
        <item x="645"/>
        <item x="394"/>
        <item x="859"/>
        <item x="994"/>
        <item x="1012"/>
        <item x="941"/>
        <item x="235"/>
        <item x="931"/>
        <item x="359"/>
        <item x="637"/>
        <item x="800"/>
        <item x="467"/>
        <item x="744"/>
        <item x="129"/>
        <item x="585"/>
        <item t="default"/>
      </items>
    </pivotField>
    <pivotField dataField="1" showAll="0">
      <items count="6">
        <item x="3"/>
        <item x="0"/>
        <item x="2"/>
        <item x="1"/>
        <item x="4"/>
        <item t="default"/>
      </items>
    </pivotField>
    <pivotField dataField="1" showAll="0">
      <items count="23">
        <item x="5"/>
        <item x="20"/>
        <item x="18"/>
        <item x="13"/>
        <item x="19"/>
        <item x="8"/>
        <item x="9"/>
        <item x="12"/>
        <item x="17"/>
        <item x="21"/>
        <item x="15"/>
        <item x="10"/>
        <item x="16"/>
        <item x="6"/>
        <item x="11"/>
        <item x="4"/>
        <item x="14"/>
        <item x="3"/>
        <item x="1"/>
        <item x="2"/>
        <item x="7"/>
        <item x="0"/>
        <item t="default"/>
      </items>
    </pivotField>
  </pivotFields>
  <rowFields count="2">
    <field x="4"/>
    <field x="3"/>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2">
    <i>
      <x/>
    </i>
    <i i="1">
      <x v="1"/>
    </i>
  </colItems>
  <dataFields count="2">
    <dataField name="Number of reviews" fld="7" subtotal="count" baseField="0" baseItem="0"/>
    <dataField name="Average of Rating" fld="8" subtotal="average" baseField="0" baseItem="0" numFmtId="164"/>
  </dataFields>
  <formats count="235">
    <format dxfId="21813">
      <pivotArea collapsedLevelsAreSubtotals="1" fieldPosition="0">
        <references count="1">
          <reference field="4" count="1">
            <x v="0"/>
          </reference>
        </references>
      </pivotArea>
    </format>
    <format dxfId="21814">
      <pivotArea collapsedLevelsAreSubtotals="1" fieldPosition="0">
        <references count="1">
          <reference field="4" count="1">
            <x v="1"/>
          </reference>
        </references>
      </pivotArea>
    </format>
    <format dxfId="21815">
      <pivotArea collapsedLevelsAreSubtotals="1" fieldPosition="0">
        <references count="1">
          <reference field="4" count="1">
            <x v="2"/>
          </reference>
        </references>
      </pivotArea>
    </format>
    <format dxfId="21816">
      <pivotArea collapsedLevelsAreSubtotals="1" fieldPosition="0">
        <references count="1">
          <reference field="4" count="1">
            <x v="3"/>
          </reference>
        </references>
      </pivotArea>
    </format>
    <format dxfId="21817">
      <pivotArea collapsedLevelsAreSubtotals="1" fieldPosition="0">
        <references count="1">
          <reference field="4" count="1">
            <x v="4"/>
          </reference>
        </references>
      </pivotArea>
    </format>
    <format dxfId="21818">
      <pivotArea collapsedLevelsAreSubtotals="1" fieldPosition="0">
        <references count="1">
          <reference field="4" count="1">
            <x v="5"/>
          </reference>
        </references>
      </pivotArea>
    </format>
    <format dxfId="21819">
      <pivotArea collapsedLevelsAreSubtotals="1" fieldPosition="0">
        <references count="1">
          <reference field="4" count="1">
            <x v="6"/>
          </reference>
        </references>
      </pivotArea>
    </format>
    <format dxfId="21820">
      <pivotArea collapsedLevelsAreSubtotals="1" fieldPosition="0">
        <references count="1">
          <reference field="4" count="1">
            <x v="7"/>
          </reference>
        </references>
      </pivotArea>
    </format>
    <format dxfId="21821">
      <pivotArea collapsedLevelsAreSubtotals="1" fieldPosition="0">
        <references count="1">
          <reference field="4" count="1">
            <x v="8"/>
          </reference>
        </references>
      </pivotArea>
    </format>
    <format dxfId="21822">
      <pivotArea collapsedLevelsAreSubtotals="1" fieldPosition="0">
        <references count="1">
          <reference field="4" count="1">
            <x v="9"/>
          </reference>
        </references>
      </pivotArea>
    </format>
    <format dxfId="21823">
      <pivotArea collapsedLevelsAreSubtotals="1" fieldPosition="0">
        <references count="1">
          <reference field="4" count="1">
            <x v="10"/>
          </reference>
        </references>
      </pivotArea>
    </format>
    <format dxfId="21824">
      <pivotArea collapsedLevelsAreSubtotals="1" fieldPosition="0">
        <references count="1">
          <reference field="4" count="1">
            <x v="11"/>
          </reference>
        </references>
      </pivotArea>
    </format>
    <format dxfId="21825">
      <pivotArea collapsedLevelsAreSubtotals="1" fieldPosition="0">
        <references count="1">
          <reference field="4" count="1">
            <x v="12"/>
          </reference>
        </references>
      </pivotArea>
    </format>
    <format dxfId="21826">
      <pivotArea collapsedLevelsAreSubtotals="1" fieldPosition="0">
        <references count="1">
          <reference field="4" count="1">
            <x v="13"/>
          </reference>
        </references>
      </pivotArea>
    </format>
    <format dxfId="21827">
      <pivotArea collapsedLevelsAreSubtotals="1" fieldPosition="0">
        <references count="1">
          <reference field="4" count="1">
            <x v="14"/>
          </reference>
        </references>
      </pivotArea>
    </format>
    <format dxfId="21828">
      <pivotArea collapsedLevelsAreSubtotals="1" fieldPosition="0">
        <references count="1">
          <reference field="4" count="1">
            <x v="15"/>
          </reference>
        </references>
      </pivotArea>
    </format>
    <format dxfId="21829">
      <pivotArea collapsedLevelsAreSubtotals="1" fieldPosition="0">
        <references count="1">
          <reference field="4" count="1">
            <x v="16"/>
          </reference>
        </references>
      </pivotArea>
    </format>
    <format dxfId="21830">
      <pivotArea collapsedLevelsAreSubtotals="1" fieldPosition="0">
        <references count="1">
          <reference field="4" count="1">
            <x v="17"/>
          </reference>
        </references>
      </pivotArea>
    </format>
    <format dxfId="21831">
      <pivotArea collapsedLevelsAreSubtotals="1" fieldPosition="0">
        <references count="1">
          <reference field="4" count="1">
            <x v="18"/>
          </reference>
        </references>
      </pivotArea>
    </format>
    <format dxfId="21832">
      <pivotArea collapsedLevelsAreSubtotals="1" fieldPosition="0">
        <references count="1">
          <reference field="4" count="1">
            <x v="19"/>
          </reference>
        </references>
      </pivotArea>
    </format>
    <format dxfId="21833">
      <pivotArea collapsedLevelsAreSubtotals="1" fieldPosition="0">
        <references count="1">
          <reference field="4" count="1">
            <x v="20"/>
          </reference>
        </references>
      </pivotArea>
    </format>
    <format dxfId="21834">
      <pivotArea collapsedLevelsAreSubtotals="1" fieldPosition="0">
        <references count="1">
          <reference field="4" count="1">
            <x v="21"/>
          </reference>
        </references>
      </pivotArea>
    </format>
    <format dxfId="21835">
      <pivotArea grandRow="1" outline="0" collapsedLevelsAreSubtotals="1" fieldPosition="0"/>
    </format>
    <format dxfId="21836">
      <pivotArea outline="0" collapsedLevelsAreSubtotals="1" fieldPosition="0"/>
    </format>
    <format dxfId="21837">
      <pivotArea collapsedLevelsAreSubtotals="1" fieldPosition="0">
        <references count="2">
          <reference field="4294967294" count="1" selected="0">
            <x v="0"/>
          </reference>
          <reference field="4" count="1">
            <x v="0"/>
          </reference>
        </references>
      </pivotArea>
    </format>
    <format dxfId="21838">
      <pivotArea field="4" grandRow="1" outline="0" collapsedLevelsAreSubtotals="1" axis="axisRow" fieldPosition="0">
        <references count="1">
          <reference field="4294967294" count="1" selected="0">
            <x v="0"/>
          </reference>
        </references>
      </pivotArea>
    </format>
    <format dxfId="21839">
      <pivotArea collapsedLevelsAreSubtotals="1" fieldPosition="0">
        <references count="3">
          <reference field="4294967294" count="1" selected="0">
            <x v="0"/>
          </reference>
          <reference field="3" count="1">
            <x v="187"/>
          </reference>
          <reference field="4" count="1" selected="0">
            <x v="0"/>
          </reference>
        </references>
      </pivotArea>
    </format>
    <format dxfId="21840">
      <pivotArea collapsedLevelsAreSubtotals="1" fieldPosition="0">
        <references count="3">
          <reference field="4294967294" count="1" selected="0">
            <x v="0"/>
          </reference>
          <reference field="3" count="1">
            <x v="186"/>
          </reference>
          <reference field="4" count="1" selected="0">
            <x v="0"/>
          </reference>
        </references>
      </pivotArea>
    </format>
    <format dxfId="21841">
      <pivotArea collapsedLevelsAreSubtotals="1" fieldPosition="0">
        <references count="3">
          <reference field="4294967294" count="1" selected="0">
            <x v="0"/>
          </reference>
          <reference field="3" count="1">
            <x v="185"/>
          </reference>
          <reference field="4" count="1" selected="0">
            <x v="0"/>
          </reference>
        </references>
      </pivotArea>
    </format>
    <format dxfId="21842">
      <pivotArea collapsedLevelsAreSubtotals="1" fieldPosition="0">
        <references count="3">
          <reference field="4294967294" count="1" selected="0">
            <x v="0"/>
          </reference>
          <reference field="3" count="1">
            <x v="184"/>
          </reference>
          <reference field="4" count="1" selected="0">
            <x v="0"/>
          </reference>
        </references>
      </pivotArea>
    </format>
    <format dxfId="21843">
      <pivotArea collapsedLevelsAreSubtotals="1" fieldPosition="0">
        <references count="3">
          <reference field="4294967294" count="1" selected="0">
            <x v="0"/>
          </reference>
          <reference field="3" count="1">
            <x v="183"/>
          </reference>
          <reference field="4" count="1" selected="0">
            <x v="0"/>
          </reference>
        </references>
      </pivotArea>
    </format>
    <format dxfId="21844">
      <pivotArea collapsedLevelsAreSubtotals="1" fieldPosition="0">
        <references count="2">
          <reference field="4294967294" count="1" selected="0">
            <x v="0"/>
          </reference>
          <reference field="4" count="1">
            <x v="1"/>
          </reference>
        </references>
      </pivotArea>
    </format>
    <format dxfId="21845">
      <pivotArea collapsedLevelsAreSubtotals="1" fieldPosition="0">
        <references count="3">
          <reference field="4294967294" count="1" selected="0">
            <x v="0"/>
          </reference>
          <reference field="3" count="1">
            <x v="182"/>
          </reference>
          <reference field="4" count="1" selected="0">
            <x v="1"/>
          </reference>
        </references>
      </pivotArea>
    </format>
    <format dxfId="21846">
      <pivotArea collapsedLevelsAreSubtotals="1" fieldPosition="0">
        <references count="3">
          <reference field="4294967294" count="1" selected="0">
            <x v="0"/>
          </reference>
          <reference field="3" count="1">
            <x v="181"/>
          </reference>
          <reference field="4" count="1" selected="0">
            <x v="1"/>
          </reference>
        </references>
      </pivotArea>
    </format>
    <format dxfId="21847">
      <pivotArea collapsedLevelsAreSubtotals="1" fieldPosition="0">
        <references count="2">
          <reference field="4294967294" count="1" selected="0">
            <x v="0"/>
          </reference>
          <reference field="4" count="1">
            <x v="2"/>
          </reference>
        </references>
      </pivotArea>
    </format>
    <format dxfId="21848">
      <pivotArea collapsedLevelsAreSubtotals="1" fieldPosition="0">
        <references count="3">
          <reference field="4294967294" count="1" selected="0">
            <x v="0"/>
          </reference>
          <reference field="3" count="1">
            <x v="180"/>
          </reference>
          <reference field="4" count="1" selected="0">
            <x v="2"/>
          </reference>
        </references>
      </pivotArea>
    </format>
    <format dxfId="21849">
      <pivotArea collapsedLevelsAreSubtotals="1" fieldPosition="0">
        <references count="3">
          <reference field="4294967294" count="1" selected="0">
            <x v="0"/>
          </reference>
          <reference field="3" count="1">
            <x v="179"/>
          </reference>
          <reference field="4" count="1" selected="0">
            <x v="2"/>
          </reference>
        </references>
      </pivotArea>
    </format>
    <format dxfId="21850">
      <pivotArea collapsedLevelsAreSubtotals="1" fieldPosition="0">
        <references count="3">
          <reference field="4294967294" count="1" selected="0">
            <x v="0"/>
          </reference>
          <reference field="3" count="1">
            <x v="178"/>
          </reference>
          <reference field="4" count="1" selected="0">
            <x v="2"/>
          </reference>
        </references>
      </pivotArea>
    </format>
    <format dxfId="21851">
      <pivotArea collapsedLevelsAreSubtotals="1" fieldPosition="0">
        <references count="3">
          <reference field="4294967294" count="1" selected="0">
            <x v="0"/>
          </reference>
          <reference field="3" count="1">
            <x v="177"/>
          </reference>
          <reference field="4" count="1" selected="0">
            <x v="2"/>
          </reference>
        </references>
      </pivotArea>
    </format>
    <format dxfId="21852">
      <pivotArea collapsedLevelsAreSubtotals="1" fieldPosition="0">
        <references count="2">
          <reference field="4294967294" count="1" selected="0">
            <x v="0"/>
          </reference>
          <reference field="4" count="1">
            <x v="3"/>
          </reference>
        </references>
      </pivotArea>
    </format>
    <format dxfId="21853">
      <pivotArea collapsedLevelsAreSubtotals="1" fieldPosition="0">
        <references count="3">
          <reference field="4294967294" count="1" selected="0">
            <x v="0"/>
          </reference>
          <reference field="3" count="1">
            <x v="176"/>
          </reference>
          <reference field="4" count="1" selected="0">
            <x v="3"/>
          </reference>
        </references>
      </pivotArea>
    </format>
    <format dxfId="21854">
      <pivotArea collapsedLevelsAreSubtotals="1" fieldPosition="0">
        <references count="3">
          <reference field="4294967294" count="1" selected="0">
            <x v="0"/>
          </reference>
          <reference field="3" count="1">
            <x v="175"/>
          </reference>
          <reference field="4" count="1" selected="0">
            <x v="3"/>
          </reference>
        </references>
      </pivotArea>
    </format>
    <format dxfId="21855">
      <pivotArea collapsedLevelsAreSubtotals="1" fieldPosition="0">
        <references count="2">
          <reference field="4294967294" count="1" selected="0">
            <x v="0"/>
          </reference>
          <reference field="4" count="1">
            <x v="4"/>
          </reference>
        </references>
      </pivotArea>
    </format>
    <format dxfId="21856">
      <pivotArea collapsedLevelsAreSubtotals="1" fieldPosition="0">
        <references count="3">
          <reference field="4294967294" count="1" selected="0">
            <x v="0"/>
          </reference>
          <reference field="3" count="1">
            <x v="174"/>
          </reference>
          <reference field="4" count="1" selected="0">
            <x v="4"/>
          </reference>
        </references>
      </pivotArea>
    </format>
    <format dxfId="21857">
      <pivotArea collapsedLevelsAreSubtotals="1" fieldPosition="0">
        <references count="3">
          <reference field="4294967294" count="1" selected="0">
            <x v="0"/>
          </reference>
          <reference field="3" count="1">
            <x v="173"/>
          </reference>
          <reference field="4" count="1" selected="0">
            <x v="4"/>
          </reference>
        </references>
      </pivotArea>
    </format>
    <format dxfId="21858">
      <pivotArea collapsedLevelsAreSubtotals="1" fieldPosition="0">
        <references count="3">
          <reference field="4294967294" count="1" selected="0">
            <x v="0"/>
          </reference>
          <reference field="3" count="1">
            <x v="172"/>
          </reference>
          <reference field="4" count="1" selected="0">
            <x v="4"/>
          </reference>
        </references>
      </pivotArea>
    </format>
    <format dxfId="21859">
      <pivotArea collapsedLevelsAreSubtotals="1" fieldPosition="0">
        <references count="3">
          <reference field="4294967294" count="1" selected="0">
            <x v="0"/>
          </reference>
          <reference field="3" count="1">
            <x v="171"/>
          </reference>
          <reference field="4" count="1" selected="0">
            <x v="4"/>
          </reference>
        </references>
      </pivotArea>
    </format>
    <format dxfId="21860">
      <pivotArea collapsedLevelsAreSubtotals="1" fieldPosition="0">
        <references count="3">
          <reference field="4294967294" count="1" selected="0">
            <x v="0"/>
          </reference>
          <reference field="3" count="1">
            <x v="170"/>
          </reference>
          <reference field="4" count="1" selected="0">
            <x v="4"/>
          </reference>
        </references>
      </pivotArea>
    </format>
    <format dxfId="21861">
      <pivotArea collapsedLevelsAreSubtotals="1" fieldPosition="0">
        <references count="2">
          <reference field="4294967294" count="1" selected="0">
            <x v="0"/>
          </reference>
          <reference field="4" count="1">
            <x v="5"/>
          </reference>
        </references>
      </pivotArea>
    </format>
    <format dxfId="21862">
      <pivotArea collapsedLevelsAreSubtotals="1" fieldPosition="0">
        <references count="3">
          <reference field="4294967294" count="1" selected="0">
            <x v="0"/>
          </reference>
          <reference field="3" count="1">
            <x v="169"/>
          </reference>
          <reference field="4" count="1" selected="0">
            <x v="5"/>
          </reference>
        </references>
      </pivotArea>
    </format>
    <format dxfId="21863">
      <pivotArea collapsedLevelsAreSubtotals="1" fieldPosition="0">
        <references count="3">
          <reference field="4294967294" count="1" selected="0">
            <x v="0"/>
          </reference>
          <reference field="3" count="1">
            <x v="168"/>
          </reference>
          <reference field="4" count="1" selected="0">
            <x v="5"/>
          </reference>
        </references>
      </pivotArea>
    </format>
    <format dxfId="21864">
      <pivotArea collapsedLevelsAreSubtotals="1" fieldPosition="0">
        <references count="3">
          <reference field="4294967294" count="1" selected="0">
            <x v="0"/>
          </reference>
          <reference field="3" count="1">
            <x v="167"/>
          </reference>
          <reference field="4" count="1" selected="0">
            <x v="5"/>
          </reference>
        </references>
      </pivotArea>
    </format>
    <format dxfId="21865">
      <pivotArea collapsedLevelsAreSubtotals="1" fieldPosition="0">
        <references count="3">
          <reference field="4294967294" count="1" selected="0">
            <x v="0"/>
          </reference>
          <reference field="3" count="1">
            <x v="166"/>
          </reference>
          <reference field="4" count="1" selected="0">
            <x v="5"/>
          </reference>
        </references>
      </pivotArea>
    </format>
    <format dxfId="21866">
      <pivotArea collapsedLevelsAreSubtotals="1" fieldPosition="0">
        <references count="3">
          <reference field="4294967294" count="1" selected="0">
            <x v="0"/>
          </reference>
          <reference field="3" count="1">
            <x v="165"/>
          </reference>
          <reference field="4" count="1" selected="0">
            <x v="5"/>
          </reference>
        </references>
      </pivotArea>
    </format>
    <format dxfId="21867">
      <pivotArea collapsedLevelsAreSubtotals="1" fieldPosition="0">
        <references count="3">
          <reference field="4294967294" count="1" selected="0">
            <x v="0"/>
          </reference>
          <reference field="3" count="1">
            <x v="164"/>
          </reference>
          <reference field="4" count="1" selected="0">
            <x v="5"/>
          </reference>
        </references>
      </pivotArea>
    </format>
    <format dxfId="21868">
      <pivotArea collapsedLevelsAreSubtotals="1" fieldPosition="0">
        <references count="2">
          <reference field="4294967294" count="1" selected="0">
            <x v="0"/>
          </reference>
          <reference field="4" count="1">
            <x v="6"/>
          </reference>
        </references>
      </pivotArea>
    </format>
    <format dxfId="21869">
      <pivotArea collapsedLevelsAreSubtotals="1" fieldPosition="0">
        <references count="3">
          <reference field="4294967294" count="1" selected="0">
            <x v="0"/>
          </reference>
          <reference field="3" count="1">
            <x v="163"/>
          </reference>
          <reference field="4" count="1" selected="0">
            <x v="6"/>
          </reference>
        </references>
      </pivotArea>
    </format>
    <format dxfId="21870">
      <pivotArea collapsedLevelsAreSubtotals="1" fieldPosition="0">
        <references count="3">
          <reference field="4294967294" count="1" selected="0">
            <x v="0"/>
          </reference>
          <reference field="3" count="1">
            <x v="162"/>
          </reference>
          <reference field="4" count="1" selected="0">
            <x v="6"/>
          </reference>
        </references>
      </pivotArea>
    </format>
    <format dxfId="21871">
      <pivotArea collapsedLevelsAreSubtotals="1" fieldPosition="0">
        <references count="3">
          <reference field="4294967294" count="1" selected="0">
            <x v="0"/>
          </reference>
          <reference field="3" count="1">
            <x v="161"/>
          </reference>
          <reference field="4" count="1" selected="0">
            <x v="6"/>
          </reference>
        </references>
      </pivotArea>
    </format>
    <format dxfId="21872">
      <pivotArea collapsedLevelsAreSubtotals="1" fieldPosition="0">
        <references count="3">
          <reference field="4294967294" count="1" selected="0">
            <x v="0"/>
          </reference>
          <reference field="3" count="1">
            <x v="160"/>
          </reference>
          <reference field="4" count="1" selected="0">
            <x v="6"/>
          </reference>
        </references>
      </pivotArea>
    </format>
    <format dxfId="21873">
      <pivotArea collapsedLevelsAreSubtotals="1" fieldPosition="0">
        <references count="3">
          <reference field="4294967294" count="1" selected="0">
            <x v="0"/>
          </reference>
          <reference field="3" count="1">
            <x v="159"/>
          </reference>
          <reference field="4" count="1" selected="0">
            <x v="6"/>
          </reference>
        </references>
      </pivotArea>
    </format>
    <format dxfId="21874">
      <pivotArea collapsedLevelsAreSubtotals="1" fieldPosition="0">
        <references count="3">
          <reference field="4294967294" count="1" selected="0">
            <x v="0"/>
          </reference>
          <reference field="3" count="1">
            <x v="158"/>
          </reference>
          <reference field="4" count="1" selected="0">
            <x v="6"/>
          </reference>
        </references>
      </pivotArea>
    </format>
    <format dxfId="21875">
      <pivotArea collapsedLevelsAreSubtotals="1" fieldPosition="0">
        <references count="3">
          <reference field="4294967294" count="1" selected="0">
            <x v="0"/>
          </reference>
          <reference field="3" count="1">
            <x v="157"/>
          </reference>
          <reference field="4" count="1" selected="0">
            <x v="6"/>
          </reference>
        </references>
      </pivotArea>
    </format>
    <format dxfId="21876">
      <pivotArea collapsedLevelsAreSubtotals="1" fieldPosition="0">
        <references count="3">
          <reference field="4294967294" count="1" selected="0">
            <x v="0"/>
          </reference>
          <reference field="3" count="1">
            <x v="156"/>
          </reference>
          <reference field="4" count="1" selected="0">
            <x v="6"/>
          </reference>
        </references>
      </pivotArea>
    </format>
    <format dxfId="21877">
      <pivotArea collapsedLevelsAreSubtotals="1" fieldPosition="0">
        <references count="2">
          <reference field="4294967294" count="1" selected="0">
            <x v="0"/>
          </reference>
          <reference field="4" count="1">
            <x v="7"/>
          </reference>
        </references>
      </pivotArea>
    </format>
    <format dxfId="21878">
      <pivotArea collapsedLevelsAreSubtotals="1" fieldPosition="0">
        <references count="3">
          <reference field="4294967294" count="1" selected="0">
            <x v="0"/>
          </reference>
          <reference field="3" count="1">
            <x v="155"/>
          </reference>
          <reference field="4" count="1" selected="0">
            <x v="7"/>
          </reference>
        </references>
      </pivotArea>
    </format>
    <format dxfId="21879">
      <pivotArea collapsedLevelsAreSubtotals="1" fieldPosition="0">
        <references count="3">
          <reference field="4294967294" count="1" selected="0">
            <x v="0"/>
          </reference>
          <reference field="3" count="1">
            <x v="154"/>
          </reference>
          <reference field="4" count="1" selected="0">
            <x v="7"/>
          </reference>
        </references>
      </pivotArea>
    </format>
    <format dxfId="21880">
      <pivotArea collapsedLevelsAreSubtotals="1" fieldPosition="0">
        <references count="3">
          <reference field="4294967294" count="1" selected="0">
            <x v="0"/>
          </reference>
          <reference field="3" count="1">
            <x v="153"/>
          </reference>
          <reference field="4" count="1" selected="0">
            <x v="7"/>
          </reference>
        </references>
      </pivotArea>
    </format>
    <format dxfId="21881">
      <pivotArea collapsedLevelsAreSubtotals="1" fieldPosition="0">
        <references count="3">
          <reference field="4294967294" count="1" selected="0">
            <x v="0"/>
          </reference>
          <reference field="3" count="1">
            <x v="152"/>
          </reference>
          <reference field="4" count="1" selected="0">
            <x v="7"/>
          </reference>
        </references>
      </pivotArea>
    </format>
    <format dxfId="21882">
      <pivotArea collapsedLevelsAreSubtotals="1" fieldPosition="0">
        <references count="3">
          <reference field="4294967294" count="1" selected="0">
            <x v="0"/>
          </reference>
          <reference field="3" count="1">
            <x v="151"/>
          </reference>
          <reference field="4" count="1" selected="0">
            <x v="7"/>
          </reference>
        </references>
      </pivotArea>
    </format>
    <format dxfId="21883">
      <pivotArea collapsedLevelsAreSubtotals="1" fieldPosition="0">
        <references count="3">
          <reference field="4294967294" count="1" selected="0">
            <x v="0"/>
          </reference>
          <reference field="3" count="1">
            <x v="150"/>
          </reference>
          <reference field="4" count="1" selected="0">
            <x v="7"/>
          </reference>
        </references>
      </pivotArea>
    </format>
    <format dxfId="21884">
      <pivotArea collapsedLevelsAreSubtotals="1" fieldPosition="0">
        <references count="3">
          <reference field="4294967294" count="1" selected="0">
            <x v="0"/>
          </reference>
          <reference field="3" count="1">
            <x v="149"/>
          </reference>
          <reference field="4" count="1" selected="0">
            <x v="7"/>
          </reference>
        </references>
      </pivotArea>
    </format>
    <format dxfId="21885">
      <pivotArea collapsedLevelsAreSubtotals="1" fieldPosition="0">
        <references count="2">
          <reference field="4294967294" count="1" selected="0">
            <x v="0"/>
          </reference>
          <reference field="4" count="1">
            <x v="8"/>
          </reference>
        </references>
      </pivotArea>
    </format>
    <format dxfId="21886">
      <pivotArea collapsedLevelsAreSubtotals="1" fieldPosition="0">
        <references count="3">
          <reference field="4294967294" count="1" selected="0">
            <x v="0"/>
          </reference>
          <reference field="3" count="1">
            <x v="148"/>
          </reference>
          <reference field="4" count="1" selected="0">
            <x v="8"/>
          </reference>
        </references>
      </pivotArea>
    </format>
    <format dxfId="21887">
      <pivotArea collapsedLevelsAreSubtotals="1" fieldPosition="0">
        <references count="3">
          <reference field="4294967294" count="1" selected="0">
            <x v="0"/>
          </reference>
          <reference field="3" count="1">
            <x v="147"/>
          </reference>
          <reference field="4" count="1" selected="0">
            <x v="8"/>
          </reference>
        </references>
      </pivotArea>
    </format>
    <format dxfId="21888">
      <pivotArea collapsedLevelsAreSubtotals="1" fieldPosition="0">
        <references count="3">
          <reference field="4294967294" count="1" selected="0">
            <x v="0"/>
          </reference>
          <reference field="3" count="1">
            <x v="146"/>
          </reference>
          <reference field="4" count="1" selected="0">
            <x v="8"/>
          </reference>
        </references>
      </pivotArea>
    </format>
    <format dxfId="21889">
      <pivotArea collapsedLevelsAreSubtotals="1" fieldPosition="0">
        <references count="3">
          <reference field="4294967294" count="1" selected="0">
            <x v="0"/>
          </reference>
          <reference field="3" count="1">
            <x v="145"/>
          </reference>
          <reference field="4" count="1" selected="0">
            <x v="8"/>
          </reference>
        </references>
      </pivotArea>
    </format>
    <format dxfId="21890">
      <pivotArea collapsedLevelsAreSubtotals="1" fieldPosition="0">
        <references count="3">
          <reference field="4294967294" count="1" selected="0">
            <x v="0"/>
          </reference>
          <reference field="3" count="1">
            <x v="144"/>
          </reference>
          <reference field="4" count="1" selected="0">
            <x v="8"/>
          </reference>
        </references>
      </pivotArea>
    </format>
    <format dxfId="21891">
      <pivotArea collapsedLevelsAreSubtotals="1" fieldPosition="0">
        <references count="3">
          <reference field="4294967294" count="1" selected="0">
            <x v="0"/>
          </reference>
          <reference field="3" count="1">
            <x v="143"/>
          </reference>
          <reference field="4" count="1" selected="0">
            <x v="8"/>
          </reference>
        </references>
      </pivotArea>
    </format>
    <format dxfId="21892">
      <pivotArea collapsedLevelsAreSubtotals="1" fieldPosition="0">
        <references count="2">
          <reference field="4294967294" count="1" selected="0">
            <x v="0"/>
          </reference>
          <reference field="4" count="1">
            <x v="9"/>
          </reference>
        </references>
      </pivotArea>
    </format>
    <format dxfId="21893">
      <pivotArea collapsedLevelsAreSubtotals="1" fieldPosition="0">
        <references count="3">
          <reference field="4294967294" count="1" selected="0">
            <x v="0"/>
          </reference>
          <reference field="3" count="1">
            <x v="142"/>
          </reference>
          <reference field="4" count="1" selected="0">
            <x v="9"/>
          </reference>
        </references>
      </pivotArea>
    </format>
    <format dxfId="21894">
      <pivotArea collapsedLevelsAreSubtotals="1" fieldPosition="0">
        <references count="3">
          <reference field="4294967294" count="1" selected="0">
            <x v="0"/>
          </reference>
          <reference field="3" count="1">
            <x v="141"/>
          </reference>
          <reference field="4" count="1" selected="0">
            <x v="9"/>
          </reference>
        </references>
      </pivotArea>
    </format>
    <format dxfId="21895">
      <pivotArea collapsedLevelsAreSubtotals="1" fieldPosition="0">
        <references count="3">
          <reference field="4294967294" count="1" selected="0">
            <x v="0"/>
          </reference>
          <reference field="3" count="1">
            <x v="140"/>
          </reference>
          <reference field="4" count="1" selected="0">
            <x v="9"/>
          </reference>
        </references>
      </pivotArea>
    </format>
    <format dxfId="21896">
      <pivotArea collapsedLevelsAreSubtotals="1" fieldPosition="0">
        <references count="3">
          <reference field="4294967294" count="1" selected="0">
            <x v="0"/>
          </reference>
          <reference field="3" count="1">
            <x v="139"/>
          </reference>
          <reference field="4" count="1" selected="0">
            <x v="9"/>
          </reference>
        </references>
      </pivotArea>
    </format>
    <format dxfId="21897">
      <pivotArea collapsedLevelsAreSubtotals="1" fieldPosition="0">
        <references count="3">
          <reference field="4294967294" count="1" selected="0">
            <x v="0"/>
          </reference>
          <reference field="3" count="1">
            <x v="138"/>
          </reference>
          <reference field="4" count="1" selected="0">
            <x v="9"/>
          </reference>
        </references>
      </pivotArea>
    </format>
    <format dxfId="21898">
      <pivotArea collapsedLevelsAreSubtotals="1" fieldPosition="0">
        <references count="3">
          <reference field="4294967294" count="1" selected="0">
            <x v="0"/>
          </reference>
          <reference field="3" count="1">
            <x v="137"/>
          </reference>
          <reference field="4" count="1" selected="0">
            <x v="9"/>
          </reference>
        </references>
      </pivotArea>
    </format>
    <format dxfId="21899">
      <pivotArea collapsedLevelsAreSubtotals="1" fieldPosition="0">
        <references count="3">
          <reference field="4294967294" count="1" selected="0">
            <x v="0"/>
          </reference>
          <reference field="3" count="1">
            <x v="136"/>
          </reference>
          <reference field="4" count="1" selected="0">
            <x v="9"/>
          </reference>
        </references>
      </pivotArea>
    </format>
    <format dxfId="21900">
      <pivotArea collapsedLevelsAreSubtotals="1" fieldPosition="0">
        <references count="2">
          <reference field="4294967294" count="1" selected="0">
            <x v="0"/>
          </reference>
          <reference field="4" count="1">
            <x v="10"/>
          </reference>
        </references>
      </pivotArea>
    </format>
    <format dxfId="21901">
      <pivotArea collapsedLevelsAreSubtotals="1" fieldPosition="0">
        <references count="3">
          <reference field="4294967294" count="1" selected="0">
            <x v="0"/>
          </reference>
          <reference field="3" count="1">
            <x v="135"/>
          </reference>
          <reference field="4" count="1" selected="0">
            <x v="10"/>
          </reference>
        </references>
      </pivotArea>
    </format>
    <format dxfId="21902">
      <pivotArea collapsedLevelsAreSubtotals="1" fieldPosition="0">
        <references count="3">
          <reference field="4294967294" count="1" selected="0">
            <x v="0"/>
          </reference>
          <reference field="3" count="1">
            <x v="134"/>
          </reference>
          <reference field="4" count="1" selected="0">
            <x v="10"/>
          </reference>
        </references>
      </pivotArea>
    </format>
    <format dxfId="21903">
      <pivotArea collapsedLevelsAreSubtotals="1" fieldPosition="0">
        <references count="3">
          <reference field="4294967294" count="1" selected="0">
            <x v="0"/>
          </reference>
          <reference field="3" count="1">
            <x v="133"/>
          </reference>
          <reference field="4" count="1" selected="0">
            <x v="10"/>
          </reference>
        </references>
      </pivotArea>
    </format>
    <format dxfId="21904">
      <pivotArea collapsedLevelsAreSubtotals="1" fieldPosition="0">
        <references count="3">
          <reference field="4294967294" count="1" selected="0">
            <x v="0"/>
          </reference>
          <reference field="3" count="1">
            <x v="132"/>
          </reference>
          <reference field="4" count="1" selected="0">
            <x v="10"/>
          </reference>
        </references>
      </pivotArea>
    </format>
    <format dxfId="21905">
      <pivotArea collapsedLevelsAreSubtotals="1" fieldPosition="0">
        <references count="3">
          <reference field="4294967294" count="1" selected="0">
            <x v="0"/>
          </reference>
          <reference field="3" count="1">
            <x v="131"/>
          </reference>
          <reference field="4" count="1" selected="0">
            <x v="10"/>
          </reference>
        </references>
      </pivotArea>
    </format>
    <format dxfId="21906">
      <pivotArea collapsedLevelsAreSubtotals="1" fieldPosition="0">
        <references count="3">
          <reference field="4294967294" count="1" selected="0">
            <x v="0"/>
          </reference>
          <reference field="3" count="1">
            <x v="130"/>
          </reference>
          <reference field="4" count="1" selected="0">
            <x v="10"/>
          </reference>
        </references>
      </pivotArea>
    </format>
    <format dxfId="21907">
      <pivotArea collapsedLevelsAreSubtotals="1" fieldPosition="0">
        <references count="3">
          <reference field="4294967294" count="1" selected="0">
            <x v="0"/>
          </reference>
          <reference field="3" count="1">
            <x v="129"/>
          </reference>
          <reference field="4" count="1" selected="0">
            <x v="10"/>
          </reference>
        </references>
      </pivotArea>
    </format>
    <format dxfId="21908">
      <pivotArea collapsedLevelsAreSubtotals="1" fieldPosition="0">
        <references count="3">
          <reference field="4294967294" count="1" selected="0">
            <x v="0"/>
          </reference>
          <reference field="3" count="1">
            <x v="128"/>
          </reference>
          <reference field="4" count="1" selected="0">
            <x v="10"/>
          </reference>
        </references>
      </pivotArea>
    </format>
    <format dxfId="21909">
      <pivotArea collapsedLevelsAreSubtotals="1" fieldPosition="0">
        <references count="3">
          <reference field="4294967294" count="1" selected="0">
            <x v="0"/>
          </reference>
          <reference field="3" count="1">
            <x v="127"/>
          </reference>
          <reference field="4" count="1" selected="0">
            <x v="10"/>
          </reference>
        </references>
      </pivotArea>
    </format>
    <format dxfId="21910">
      <pivotArea collapsedLevelsAreSubtotals="1" fieldPosition="0">
        <references count="3">
          <reference field="4294967294" count="1" selected="0">
            <x v="0"/>
          </reference>
          <reference field="3" count="1">
            <x v="126"/>
          </reference>
          <reference field="4" count="1" selected="0">
            <x v="10"/>
          </reference>
        </references>
      </pivotArea>
    </format>
    <format dxfId="21911">
      <pivotArea collapsedLevelsAreSubtotals="1" fieldPosition="0">
        <references count="3">
          <reference field="4294967294" count="1" selected="0">
            <x v="0"/>
          </reference>
          <reference field="3" count="1">
            <x v="125"/>
          </reference>
          <reference field="4" count="1" selected="0">
            <x v="10"/>
          </reference>
        </references>
      </pivotArea>
    </format>
    <format dxfId="21912">
      <pivotArea collapsedLevelsAreSubtotals="1" fieldPosition="0">
        <references count="3">
          <reference field="4294967294" count="1" selected="0">
            <x v="0"/>
          </reference>
          <reference field="3" count="1">
            <x v="124"/>
          </reference>
          <reference field="4" count="1" selected="0">
            <x v="10"/>
          </reference>
        </references>
      </pivotArea>
    </format>
    <format dxfId="21913">
      <pivotArea collapsedLevelsAreSubtotals="1" fieldPosition="0">
        <references count="2">
          <reference field="4294967294" count="1" selected="0">
            <x v="0"/>
          </reference>
          <reference field="4" count="1">
            <x v="11"/>
          </reference>
        </references>
      </pivotArea>
    </format>
    <format dxfId="21914">
      <pivotArea collapsedLevelsAreSubtotals="1" fieldPosition="0">
        <references count="3">
          <reference field="4294967294" count="1" selected="0">
            <x v="0"/>
          </reference>
          <reference field="3" count="1">
            <x v="123"/>
          </reference>
          <reference field="4" count="1" selected="0">
            <x v="11"/>
          </reference>
        </references>
      </pivotArea>
    </format>
    <format dxfId="21915">
      <pivotArea collapsedLevelsAreSubtotals="1" fieldPosition="0">
        <references count="3">
          <reference field="4294967294" count="1" selected="0">
            <x v="0"/>
          </reference>
          <reference field="3" count="1">
            <x v="122"/>
          </reference>
          <reference field="4" count="1" selected="0">
            <x v="11"/>
          </reference>
        </references>
      </pivotArea>
    </format>
    <format dxfId="21916">
      <pivotArea collapsedLevelsAreSubtotals="1" fieldPosition="0">
        <references count="3">
          <reference field="4294967294" count="1" selected="0">
            <x v="0"/>
          </reference>
          <reference field="3" count="1">
            <x v="121"/>
          </reference>
          <reference field="4" count="1" selected="0">
            <x v="11"/>
          </reference>
        </references>
      </pivotArea>
    </format>
    <format dxfId="21917">
      <pivotArea collapsedLevelsAreSubtotals="1" fieldPosition="0">
        <references count="3">
          <reference field="4294967294" count="1" selected="0">
            <x v="0"/>
          </reference>
          <reference field="3" count="1">
            <x v="120"/>
          </reference>
          <reference field="4" count="1" selected="0">
            <x v="11"/>
          </reference>
        </references>
      </pivotArea>
    </format>
    <format dxfId="21918">
      <pivotArea collapsedLevelsAreSubtotals="1" fieldPosition="0">
        <references count="3">
          <reference field="4294967294" count="1" selected="0">
            <x v="0"/>
          </reference>
          <reference field="3" count="1">
            <x v="119"/>
          </reference>
          <reference field="4" count="1" selected="0">
            <x v="11"/>
          </reference>
        </references>
      </pivotArea>
    </format>
    <format dxfId="21919">
      <pivotArea collapsedLevelsAreSubtotals="1" fieldPosition="0">
        <references count="3">
          <reference field="4294967294" count="1" selected="0">
            <x v="0"/>
          </reference>
          <reference field="3" count="1">
            <x v="118"/>
          </reference>
          <reference field="4" count="1" selected="0">
            <x v="11"/>
          </reference>
        </references>
      </pivotArea>
    </format>
    <format dxfId="21920">
      <pivotArea collapsedLevelsAreSubtotals="1" fieldPosition="0">
        <references count="3">
          <reference field="4294967294" count="1" selected="0">
            <x v="0"/>
          </reference>
          <reference field="3" count="1">
            <x v="117"/>
          </reference>
          <reference field="4" count="1" selected="0">
            <x v="11"/>
          </reference>
        </references>
      </pivotArea>
    </format>
    <format dxfId="21921">
      <pivotArea collapsedLevelsAreSubtotals="1" fieldPosition="0">
        <references count="3">
          <reference field="4294967294" count="1" selected="0">
            <x v="0"/>
          </reference>
          <reference field="3" count="1">
            <x v="116"/>
          </reference>
          <reference field="4" count="1" selected="0">
            <x v="11"/>
          </reference>
        </references>
      </pivotArea>
    </format>
    <format dxfId="21922">
      <pivotArea collapsedLevelsAreSubtotals="1" fieldPosition="0">
        <references count="3">
          <reference field="4294967294" count="1" selected="0">
            <x v="0"/>
          </reference>
          <reference field="3" count="1">
            <x v="115"/>
          </reference>
          <reference field="4" count="1" selected="0">
            <x v="11"/>
          </reference>
        </references>
      </pivotArea>
    </format>
    <format dxfId="21923">
      <pivotArea collapsedLevelsAreSubtotals="1" fieldPosition="0">
        <references count="3">
          <reference field="4294967294" count="1" selected="0">
            <x v="0"/>
          </reference>
          <reference field="3" count="1">
            <x v="114"/>
          </reference>
          <reference field="4" count="1" selected="0">
            <x v="11"/>
          </reference>
        </references>
      </pivotArea>
    </format>
    <format dxfId="21924">
      <pivotArea collapsedLevelsAreSubtotals="1" fieldPosition="0">
        <references count="3">
          <reference field="4294967294" count="1" selected="0">
            <x v="0"/>
          </reference>
          <reference field="3" count="1">
            <x v="113"/>
          </reference>
          <reference field="4" count="1" selected="0">
            <x v="11"/>
          </reference>
        </references>
      </pivotArea>
    </format>
    <format dxfId="21925">
      <pivotArea collapsedLevelsAreSubtotals="1" fieldPosition="0">
        <references count="3">
          <reference field="4294967294" count="1" selected="0">
            <x v="0"/>
          </reference>
          <reference field="3" count="1">
            <x v="112"/>
          </reference>
          <reference field="4" count="1" selected="0">
            <x v="11"/>
          </reference>
        </references>
      </pivotArea>
    </format>
    <format dxfId="21926">
      <pivotArea collapsedLevelsAreSubtotals="1" fieldPosition="0">
        <references count="2">
          <reference field="4294967294" count="1" selected="0">
            <x v="0"/>
          </reference>
          <reference field="4" count="1">
            <x v="12"/>
          </reference>
        </references>
      </pivotArea>
    </format>
    <format dxfId="21927">
      <pivotArea collapsedLevelsAreSubtotals="1" fieldPosition="0">
        <references count="3">
          <reference field="4294967294" count="1" selected="0">
            <x v="0"/>
          </reference>
          <reference field="3" count="1">
            <x v="111"/>
          </reference>
          <reference field="4" count="1" selected="0">
            <x v="12"/>
          </reference>
        </references>
      </pivotArea>
    </format>
    <format dxfId="21928">
      <pivotArea collapsedLevelsAreSubtotals="1" fieldPosition="0">
        <references count="3">
          <reference field="4294967294" count="1" selected="0">
            <x v="0"/>
          </reference>
          <reference field="3" count="1">
            <x v="110"/>
          </reference>
          <reference field="4" count="1" selected="0">
            <x v="12"/>
          </reference>
        </references>
      </pivotArea>
    </format>
    <format dxfId="21929">
      <pivotArea collapsedLevelsAreSubtotals="1" fieldPosition="0">
        <references count="3">
          <reference field="4294967294" count="1" selected="0">
            <x v="0"/>
          </reference>
          <reference field="3" count="1">
            <x v="109"/>
          </reference>
          <reference field="4" count="1" selected="0">
            <x v="12"/>
          </reference>
        </references>
      </pivotArea>
    </format>
    <format dxfId="21930">
      <pivotArea collapsedLevelsAreSubtotals="1" fieldPosition="0">
        <references count="3">
          <reference field="4294967294" count="1" selected="0">
            <x v="0"/>
          </reference>
          <reference field="3" count="1">
            <x v="108"/>
          </reference>
          <reference field="4" count="1" selected="0">
            <x v="12"/>
          </reference>
        </references>
      </pivotArea>
    </format>
    <format dxfId="21931">
      <pivotArea collapsedLevelsAreSubtotals="1" fieldPosition="0">
        <references count="3">
          <reference field="4294967294" count="1" selected="0">
            <x v="0"/>
          </reference>
          <reference field="3" count="1">
            <x v="107"/>
          </reference>
          <reference field="4" count="1" selected="0">
            <x v="12"/>
          </reference>
        </references>
      </pivotArea>
    </format>
    <format dxfId="21932">
      <pivotArea collapsedLevelsAreSubtotals="1" fieldPosition="0">
        <references count="3">
          <reference field="4294967294" count="1" selected="0">
            <x v="0"/>
          </reference>
          <reference field="3" count="1">
            <x v="106"/>
          </reference>
          <reference field="4" count="1" selected="0">
            <x v="12"/>
          </reference>
        </references>
      </pivotArea>
    </format>
    <format dxfId="21933">
      <pivotArea collapsedLevelsAreSubtotals="1" fieldPosition="0">
        <references count="3">
          <reference field="4294967294" count="1" selected="0">
            <x v="0"/>
          </reference>
          <reference field="3" count="1">
            <x v="105"/>
          </reference>
          <reference field="4" count="1" selected="0">
            <x v="12"/>
          </reference>
        </references>
      </pivotArea>
    </format>
    <format dxfId="21934">
      <pivotArea collapsedLevelsAreSubtotals="1" fieldPosition="0">
        <references count="3">
          <reference field="4294967294" count="1" selected="0">
            <x v="0"/>
          </reference>
          <reference field="3" count="1">
            <x v="104"/>
          </reference>
          <reference field="4" count="1" selected="0">
            <x v="12"/>
          </reference>
        </references>
      </pivotArea>
    </format>
    <format dxfId="21935">
      <pivotArea collapsedLevelsAreSubtotals="1" fieldPosition="0">
        <references count="3">
          <reference field="4294967294" count="1" selected="0">
            <x v="0"/>
          </reference>
          <reference field="3" count="1">
            <x v="103"/>
          </reference>
          <reference field="4" count="1" selected="0">
            <x v="12"/>
          </reference>
        </references>
      </pivotArea>
    </format>
    <format dxfId="21936">
      <pivotArea collapsedLevelsAreSubtotals="1" fieldPosition="0">
        <references count="3">
          <reference field="4294967294" count="1" selected="0">
            <x v="0"/>
          </reference>
          <reference field="3" count="1">
            <x v="102"/>
          </reference>
          <reference field="4" count="1" selected="0">
            <x v="12"/>
          </reference>
        </references>
      </pivotArea>
    </format>
    <format dxfId="21937">
      <pivotArea collapsedLevelsAreSubtotals="1" fieldPosition="0">
        <references count="2">
          <reference field="4294967294" count="1" selected="0">
            <x v="0"/>
          </reference>
          <reference field="4" count="1">
            <x v="13"/>
          </reference>
        </references>
      </pivotArea>
    </format>
    <format dxfId="21938">
      <pivotArea collapsedLevelsAreSubtotals="1" fieldPosition="0">
        <references count="3">
          <reference field="4294967294" count="1" selected="0">
            <x v="0"/>
          </reference>
          <reference field="3" count="1">
            <x v="101"/>
          </reference>
          <reference field="4" count="1" selected="0">
            <x v="13"/>
          </reference>
        </references>
      </pivotArea>
    </format>
    <format dxfId="21939">
      <pivotArea collapsedLevelsAreSubtotals="1" fieldPosition="0">
        <references count="3">
          <reference field="4294967294" count="1" selected="0">
            <x v="0"/>
          </reference>
          <reference field="3" count="1">
            <x v="100"/>
          </reference>
          <reference field="4" count="1" selected="0">
            <x v="13"/>
          </reference>
        </references>
      </pivotArea>
    </format>
    <format dxfId="21940">
      <pivotArea collapsedLevelsAreSubtotals="1" fieldPosition="0">
        <references count="3">
          <reference field="4294967294" count="1" selected="0">
            <x v="0"/>
          </reference>
          <reference field="3" count="1">
            <x v="99"/>
          </reference>
          <reference field="4" count="1" selected="0">
            <x v="13"/>
          </reference>
        </references>
      </pivotArea>
    </format>
    <format dxfId="21941">
      <pivotArea collapsedLevelsAreSubtotals="1" fieldPosition="0">
        <references count="3">
          <reference field="4294967294" count="1" selected="0">
            <x v="0"/>
          </reference>
          <reference field="3" count="1">
            <x v="98"/>
          </reference>
          <reference field="4" count="1" selected="0">
            <x v="13"/>
          </reference>
        </references>
      </pivotArea>
    </format>
    <format dxfId="21942">
      <pivotArea collapsedLevelsAreSubtotals="1" fieldPosition="0">
        <references count="3">
          <reference field="4294967294" count="1" selected="0">
            <x v="0"/>
          </reference>
          <reference field="3" count="1">
            <x v="97"/>
          </reference>
          <reference field="4" count="1" selected="0">
            <x v="13"/>
          </reference>
        </references>
      </pivotArea>
    </format>
    <format dxfId="21943">
      <pivotArea collapsedLevelsAreSubtotals="1" fieldPosition="0">
        <references count="3">
          <reference field="4294967294" count="1" selected="0">
            <x v="0"/>
          </reference>
          <reference field="3" count="1">
            <x v="96"/>
          </reference>
          <reference field="4" count="1" selected="0">
            <x v="13"/>
          </reference>
        </references>
      </pivotArea>
    </format>
    <format dxfId="21944">
      <pivotArea collapsedLevelsAreSubtotals="1" fieldPosition="0">
        <references count="3">
          <reference field="4294967294" count="1" selected="0">
            <x v="0"/>
          </reference>
          <reference field="3" count="1">
            <x v="95"/>
          </reference>
          <reference field="4" count="1" selected="0">
            <x v="13"/>
          </reference>
        </references>
      </pivotArea>
    </format>
    <format dxfId="21945">
      <pivotArea collapsedLevelsAreSubtotals="1" fieldPosition="0">
        <references count="3">
          <reference field="4294967294" count="1" selected="0">
            <x v="0"/>
          </reference>
          <reference field="3" count="1">
            <x v="94"/>
          </reference>
          <reference field="4" count="1" selected="0">
            <x v="13"/>
          </reference>
        </references>
      </pivotArea>
    </format>
    <format dxfId="21946">
      <pivotArea collapsedLevelsAreSubtotals="1" fieldPosition="0">
        <references count="3">
          <reference field="4294967294" count="1" selected="0">
            <x v="0"/>
          </reference>
          <reference field="3" count="1">
            <x v="93"/>
          </reference>
          <reference field="4" count="1" selected="0">
            <x v="13"/>
          </reference>
        </references>
      </pivotArea>
    </format>
    <format dxfId="21947">
      <pivotArea collapsedLevelsAreSubtotals="1" fieldPosition="0">
        <references count="3">
          <reference field="4294967294" count="1" selected="0">
            <x v="0"/>
          </reference>
          <reference field="3" count="1">
            <x v="92"/>
          </reference>
          <reference field="4" count="1" selected="0">
            <x v="13"/>
          </reference>
        </references>
      </pivotArea>
    </format>
    <format dxfId="21948">
      <pivotArea collapsedLevelsAreSubtotals="1" fieldPosition="0">
        <references count="2">
          <reference field="4294967294" count="1" selected="0">
            <x v="0"/>
          </reference>
          <reference field="4" count="1">
            <x v="14"/>
          </reference>
        </references>
      </pivotArea>
    </format>
    <format dxfId="21949">
      <pivotArea collapsedLevelsAreSubtotals="1" fieldPosition="0">
        <references count="3">
          <reference field="4294967294" count="1" selected="0">
            <x v="0"/>
          </reference>
          <reference field="3" count="1">
            <x v="91"/>
          </reference>
          <reference field="4" count="1" selected="0">
            <x v="14"/>
          </reference>
        </references>
      </pivotArea>
    </format>
    <format dxfId="21950">
      <pivotArea collapsedLevelsAreSubtotals="1" fieldPosition="0">
        <references count="3">
          <reference field="4294967294" count="1" selected="0">
            <x v="0"/>
          </reference>
          <reference field="3" count="1">
            <x v="90"/>
          </reference>
          <reference field="4" count="1" selected="0">
            <x v="14"/>
          </reference>
        </references>
      </pivotArea>
    </format>
    <format dxfId="21951">
      <pivotArea collapsedLevelsAreSubtotals="1" fieldPosition="0">
        <references count="3">
          <reference field="4294967294" count="1" selected="0">
            <x v="0"/>
          </reference>
          <reference field="3" count="1">
            <x v="89"/>
          </reference>
          <reference field="4" count="1" selected="0">
            <x v="14"/>
          </reference>
        </references>
      </pivotArea>
    </format>
    <format dxfId="21952">
      <pivotArea collapsedLevelsAreSubtotals="1" fieldPosition="0">
        <references count="3">
          <reference field="4294967294" count="1" selected="0">
            <x v="0"/>
          </reference>
          <reference field="3" count="1">
            <x v="88"/>
          </reference>
          <reference field="4" count="1" selected="0">
            <x v="14"/>
          </reference>
        </references>
      </pivotArea>
    </format>
    <format dxfId="21953">
      <pivotArea collapsedLevelsAreSubtotals="1" fieldPosition="0">
        <references count="3">
          <reference field="4294967294" count="1" selected="0">
            <x v="0"/>
          </reference>
          <reference field="3" count="1">
            <x v="87"/>
          </reference>
          <reference field="4" count="1" selected="0">
            <x v="14"/>
          </reference>
        </references>
      </pivotArea>
    </format>
    <format dxfId="21954">
      <pivotArea collapsedLevelsAreSubtotals="1" fieldPosition="0">
        <references count="3">
          <reference field="4294967294" count="1" selected="0">
            <x v="0"/>
          </reference>
          <reference field="3" count="1">
            <x v="86"/>
          </reference>
          <reference field="4" count="1" selected="0">
            <x v="14"/>
          </reference>
        </references>
      </pivotArea>
    </format>
    <format dxfId="21955">
      <pivotArea collapsedLevelsAreSubtotals="1" fieldPosition="0">
        <references count="2">
          <reference field="4294967294" count="1" selected="0">
            <x v="0"/>
          </reference>
          <reference field="4" count="1">
            <x v="15"/>
          </reference>
        </references>
      </pivotArea>
    </format>
    <format dxfId="21956">
      <pivotArea collapsedLevelsAreSubtotals="1" fieldPosition="0">
        <references count="3">
          <reference field="4294967294" count="1" selected="0">
            <x v="0"/>
          </reference>
          <reference field="3" count="1">
            <x v="85"/>
          </reference>
          <reference field="4" count="1" selected="0">
            <x v="15"/>
          </reference>
        </references>
      </pivotArea>
    </format>
    <format dxfId="21957">
      <pivotArea collapsedLevelsAreSubtotals="1" fieldPosition="0">
        <references count="3">
          <reference field="4294967294" count="1" selected="0">
            <x v="0"/>
          </reference>
          <reference field="3" count="1">
            <x v="84"/>
          </reference>
          <reference field="4" count="1" selected="0">
            <x v="15"/>
          </reference>
        </references>
      </pivotArea>
    </format>
    <format dxfId="21958">
      <pivotArea collapsedLevelsAreSubtotals="1" fieldPosition="0">
        <references count="3">
          <reference field="4294967294" count="1" selected="0">
            <x v="0"/>
          </reference>
          <reference field="3" count="1">
            <x v="83"/>
          </reference>
          <reference field="4" count="1" selected="0">
            <x v="15"/>
          </reference>
        </references>
      </pivotArea>
    </format>
    <format dxfId="21959">
      <pivotArea collapsedLevelsAreSubtotals="1" fieldPosition="0">
        <references count="3">
          <reference field="4294967294" count="1" selected="0">
            <x v="0"/>
          </reference>
          <reference field="3" count="1">
            <x v="82"/>
          </reference>
          <reference field="4" count="1" selected="0">
            <x v="15"/>
          </reference>
        </references>
      </pivotArea>
    </format>
    <format dxfId="21960">
      <pivotArea collapsedLevelsAreSubtotals="1" fieldPosition="0">
        <references count="3">
          <reference field="4294967294" count="1" selected="0">
            <x v="0"/>
          </reference>
          <reference field="3" count="1">
            <x v="81"/>
          </reference>
          <reference field="4" count="1" selected="0">
            <x v="15"/>
          </reference>
        </references>
      </pivotArea>
    </format>
    <format dxfId="21961">
      <pivotArea collapsedLevelsAreSubtotals="1" fieldPosition="0">
        <references count="3">
          <reference field="4294967294" count="1" selected="0">
            <x v="0"/>
          </reference>
          <reference field="3" count="1">
            <x v="80"/>
          </reference>
          <reference field="4" count="1" selected="0">
            <x v="15"/>
          </reference>
        </references>
      </pivotArea>
    </format>
    <format dxfId="21962">
      <pivotArea collapsedLevelsAreSubtotals="1" fieldPosition="0">
        <references count="2">
          <reference field="4294967294" count="1" selected="0">
            <x v="0"/>
          </reference>
          <reference field="4" count="1">
            <x v="16"/>
          </reference>
        </references>
      </pivotArea>
    </format>
    <format dxfId="21963">
      <pivotArea collapsedLevelsAreSubtotals="1" fieldPosition="0">
        <references count="3">
          <reference field="4294967294" count="1" selected="0">
            <x v="0"/>
          </reference>
          <reference field="3" count="1">
            <x v="79"/>
          </reference>
          <reference field="4" count="1" selected="0">
            <x v="16"/>
          </reference>
        </references>
      </pivotArea>
    </format>
    <format dxfId="21964">
      <pivotArea collapsedLevelsAreSubtotals="1" fieldPosition="0">
        <references count="3">
          <reference field="4294967294" count="1" selected="0">
            <x v="0"/>
          </reference>
          <reference field="3" count="1">
            <x v="78"/>
          </reference>
          <reference field="4" count="1" selected="0">
            <x v="16"/>
          </reference>
        </references>
      </pivotArea>
    </format>
    <format dxfId="21965">
      <pivotArea collapsedLevelsAreSubtotals="1" fieldPosition="0">
        <references count="3">
          <reference field="4294967294" count="1" selected="0">
            <x v="0"/>
          </reference>
          <reference field="3" count="1">
            <x v="77"/>
          </reference>
          <reference field="4" count="1" selected="0">
            <x v="16"/>
          </reference>
        </references>
      </pivotArea>
    </format>
    <format dxfId="21966">
      <pivotArea collapsedLevelsAreSubtotals="1" fieldPosition="0">
        <references count="3">
          <reference field="4294967294" count="1" selected="0">
            <x v="0"/>
          </reference>
          <reference field="3" count="1">
            <x v="76"/>
          </reference>
          <reference field="4" count="1" selected="0">
            <x v="16"/>
          </reference>
        </references>
      </pivotArea>
    </format>
    <format dxfId="21967">
      <pivotArea collapsedLevelsAreSubtotals="1" fieldPosition="0">
        <references count="3">
          <reference field="4294967294" count="1" selected="0">
            <x v="0"/>
          </reference>
          <reference field="3" count="1">
            <x v="75"/>
          </reference>
          <reference field="4" count="1" selected="0">
            <x v="16"/>
          </reference>
        </references>
      </pivotArea>
    </format>
    <format dxfId="21968">
      <pivotArea collapsedLevelsAreSubtotals="1" fieldPosition="0">
        <references count="3">
          <reference field="4294967294" count="1" selected="0">
            <x v="0"/>
          </reference>
          <reference field="3" count="1">
            <x v="74"/>
          </reference>
          <reference field="4" count="1" selected="0">
            <x v="16"/>
          </reference>
        </references>
      </pivotArea>
    </format>
    <format dxfId="21969">
      <pivotArea collapsedLevelsAreSubtotals="1" fieldPosition="0">
        <references count="3">
          <reference field="4294967294" count="1" selected="0">
            <x v="0"/>
          </reference>
          <reference field="3" count="1">
            <x v="73"/>
          </reference>
          <reference field="4" count="1" selected="0">
            <x v="16"/>
          </reference>
        </references>
      </pivotArea>
    </format>
    <format dxfId="21970">
      <pivotArea collapsedLevelsAreSubtotals="1" fieldPosition="0">
        <references count="3">
          <reference field="4294967294" count="1" selected="0">
            <x v="0"/>
          </reference>
          <reference field="3" count="1">
            <x v="72"/>
          </reference>
          <reference field="4" count="1" selected="0">
            <x v="16"/>
          </reference>
        </references>
      </pivotArea>
    </format>
    <format dxfId="21971">
      <pivotArea collapsedLevelsAreSubtotals="1" fieldPosition="0">
        <references count="3">
          <reference field="4294967294" count="1" selected="0">
            <x v="0"/>
          </reference>
          <reference field="3" count="1">
            <x v="71"/>
          </reference>
          <reference field="4" count="1" selected="0">
            <x v="16"/>
          </reference>
        </references>
      </pivotArea>
    </format>
    <format dxfId="21972">
      <pivotArea collapsedLevelsAreSubtotals="1" fieldPosition="0">
        <references count="3">
          <reference field="4294967294" count="1" selected="0">
            <x v="0"/>
          </reference>
          <reference field="3" count="1">
            <x v="70"/>
          </reference>
          <reference field="4" count="1" selected="0">
            <x v="16"/>
          </reference>
        </references>
      </pivotArea>
    </format>
    <format dxfId="21973">
      <pivotArea collapsedLevelsAreSubtotals="1" fieldPosition="0">
        <references count="3">
          <reference field="4294967294" count="1" selected="0">
            <x v="0"/>
          </reference>
          <reference field="3" count="1">
            <x v="69"/>
          </reference>
          <reference field="4" count="1" selected="0">
            <x v="16"/>
          </reference>
        </references>
      </pivotArea>
    </format>
    <format dxfId="21974">
      <pivotArea collapsedLevelsAreSubtotals="1" fieldPosition="0">
        <references count="2">
          <reference field="4294967294" count="1" selected="0">
            <x v="0"/>
          </reference>
          <reference field="4" count="1">
            <x v="17"/>
          </reference>
        </references>
      </pivotArea>
    </format>
    <format dxfId="21975">
      <pivotArea collapsedLevelsAreSubtotals="1" fieldPosition="0">
        <references count="3">
          <reference field="4294967294" count="1" selected="0">
            <x v="0"/>
          </reference>
          <reference field="3" count="1">
            <x v="68"/>
          </reference>
          <reference field="4" count="1" selected="0">
            <x v="17"/>
          </reference>
        </references>
      </pivotArea>
    </format>
    <format dxfId="21976">
      <pivotArea collapsedLevelsAreSubtotals="1" fieldPosition="0">
        <references count="3">
          <reference field="4294967294" count="1" selected="0">
            <x v="0"/>
          </reference>
          <reference field="3" count="1">
            <x v="67"/>
          </reference>
          <reference field="4" count="1" selected="0">
            <x v="17"/>
          </reference>
        </references>
      </pivotArea>
    </format>
    <format dxfId="21977">
      <pivotArea collapsedLevelsAreSubtotals="1" fieldPosition="0">
        <references count="3">
          <reference field="4294967294" count="1" selected="0">
            <x v="0"/>
          </reference>
          <reference field="3" count="1">
            <x v="66"/>
          </reference>
          <reference field="4" count="1" selected="0">
            <x v="17"/>
          </reference>
        </references>
      </pivotArea>
    </format>
    <format dxfId="21978">
      <pivotArea collapsedLevelsAreSubtotals="1" fieldPosition="0">
        <references count="3">
          <reference field="4294967294" count="1" selected="0">
            <x v="0"/>
          </reference>
          <reference field="3" count="1">
            <x v="65"/>
          </reference>
          <reference field="4" count="1" selected="0">
            <x v="17"/>
          </reference>
        </references>
      </pivotArea>
    </format>
    <format dxfId="21979">
      <pivotArea collapsedLevelsAreSubtotals="1" fieldPosition="0">
        <references count="3">
          <reference field="4294967294" count="1" selected="0">
            <x v="0"/>
          </reference>
          <reference field="3" count="1">
            <x v="64"/>
          </reference>
          <reference field="4" count="1" selected="0">
            <x v="17"/>
          </reference>
        </references>
      </pivotArea>
    </format>
    <format dxfId="21980">
      <pivotArea collapsedLevelsAreSubtotals="1" fieldPosition="0">
        <references count="3">
          <reference field="4294967294" count="1" selected="0">
            <x v="0"/>
          </reference>
          <reference field="3" count="1">
            <x v="63"/>
          </reference>
          <reference field="4" count="1" selected="0">
            <x v="17"/>
          </reference>
        </references>
      </pivotArea>
    </format>
    <format dxfId="21981">
      <pivotArea collapsedLevelsAreSubtotals="1" fieldPosition="0">
        <references count="3">
          <reference field="4294967294" count="1" selected="0">
            <x v="0"/>
          </reference>
          <reference field="3" count="1">
            <x v="62"/>
          </reference>
          <reference field="4" count="1" selected="0">
            <x v="17"/>
          </reference>
        </references>
      </pivotArea>
    </format>
    <format dxfId="21982">
      <pivotArea collapsedLevelsAreSubtotals="1" fieldPosition="0">
        <references count="3">
          <reference field="4294967294" count="1" selected="0">
            <x v="0"/>
          </reference>
          <reference field="3" count="1">
            <x v="61"/>
          </reference>
          <reference field="4" count="1" selected="0">
            <x v="17"/>
          </reference>
        </references>
      </pivotArea>
    </format>
    <format dxfId="21983">
      <pivotArea collapsedLevelsAreSubtotals="1" fieldPosition="0">
        <references count="3">
          <reference field="4294967294" count="1" selected="0">
            <x v="0"/>
          </reference>
          <reference field="3" count="1">
            <x v="60"/>
          </reference>
          <reference field="4" count="1" selected="0">
            <x v="17"/>
          </reference>
        </references>
      </pivotArea>
    </format>
    <format dxfId="21984">
      <pivotArea collapsedLevelsAreSubtotals="1" fieldPosition="0">
        <references count="3">
          <reference field="4294967294" count="1" selected="0">
            <x v="0"/>
          </reference>
          <reference field="3" count="1">
            <x v="59"/>
          </reference>
          <reference field="4" count="1" selected="0">
            <x v="17"/>
          </reference>
        </references>
      </pivotArea>
    </format>
    <format dxfId="21985">
      <pivotArea collapsedLevelsAreSubtotals="1" fieldPosition="0">
        <references count="3">
          <reference field="4294967294" count="1" selected="0">
            <x v="0"/>
          </reference>
          <reference field="3" count="1">
            <x v="58"/>
          </reference>
          <reference field="4" count="1" selected="0">
            <x v="17"/>
          </reference>
        </references>
      </pivotArea>
    </format>
    <format dxfId="21986">
      <pivotArea collapsedLevelsAreSubtotals="1" fieldPosition="0">
        <references count="3">
          <reference field="4294967294" count="1" selected="0">
            <x v="0"/>
          </reference>
          <reference field="3" count="1">
            <x v="57"/>
          </reference>
          <reference field="4" count="1" selected="0">
            <x v="17"/>
          </reference>
        </references>
      </pivotArea>
    </format>
    <format dxfId="21987">
      <pivotArea collapsedLevelsAreSubtotals="1" fieldPosition="0">
        <references count="2">
          <reference field="4294967294" count="1" selected="0">
            <x v="0"/>
          </reference>
          <reference field="4" count="1">
            <x v="18"/>
          </reference>
        </references>
      </pivotArea>
    </format>
    <format dxfId="21988">
      <pivotArea collapsedLevelsAreSubtotals="1" fieldPosition="0">
        <references count="3">
          <reference field="4294967294" count="1" selected="0">
            <x v="0"/>
          </reference>
          <reference field="3" count="1">
            <x v="56"/>
          </reference>
          <reference field="4" count="1" selected="0">
            <x v="18"/>
          </reference>
        </references>
      </pivotArea>
    </format>
    <format dxfId="21989">
      <pivotArea collapsedLevelsAreSubtotals="1" fieldPosition="0">
        <references count="3">
          <reference field="4294967294" count="1" selected="0">
            <x v="0"/>
          </reference>
          <reference field="3" count="1">
            <x v="55"/>
          </reference>
          <reference field="4" count="1" selected="0">
            <x v="18"/>
          </reference>
        </references>
      </pivotArea>
    </format>
    <format dxfId="21990">
      <pivotArea collapsedLevelsAreSubtotals="1" fieldPosition="0">
        <references count="3">
          <reference field="4294967294" count="1" selected="0">
            <x v="0"/>
          </reference>
          <reference field="3" count="1">
            <x v="54"/>
          </reference>
          <reference field="4" count="1" selected="0">
            <x v="18"/>
          </reference>
        </references>
      </pivotArea>
    </format>
    <format dxfId="21991">
      <pivotArea collapsedLevelsAreSubtotals="1" fieldPosition="0">
        <references count="3">
          <reference field="4294967294" count="1" selected="0">
            <x v="0"/>
          </reference>
          <reference field="3" count="1">
            <x v="53"/>
          </reference>
          <reference field="4" count="1" selected="0">
            <x v="18"/>
          </reference>
        </references>
      </pivotArea>
    </format>
    <format dxfId="21992">
      <pivotArea collapsedLevelsAreSubtotals="1" fieldPosition="0">
        <references count="3">
          <reference field="4294967294" count="1" selected="0">
            <x v="0"/>
          </reference>
          <reference field="3" count="1">
            <x v="52"/>
          </reference>
          <reference field="4" count="1" selected="0">
            <x v="18"/>
          </reference>
        </references>
      </pivotArea>
    </format>
    <format dxfId="21993">
      <pivotArea collapsedLevelsAreSubtotals="1" fieldPosition="0">
        <references count="3">
          <reference field="4294967294" count="1" selected="0">
            <x v="0"/>
          </reference>
          <reference field="3" count="1">
            <x v="51"/>
          </reference>
          <reference field="4" count="1" selected="0">
            <x v="18"/>
          </reference>
        </references>
      </pivotArea>
    </format>
    <format dxfId="21994">
      <pivotArea collapsedLevelsAreSubtotals="1" fieldPosition="0">
        <references count="3">
          <reference field="4294967294" count="1" selected="0">
            <x v="0"/>
          </reference>
          <reference field="3" count="1">
            <x v="50"/>
          </reference>
          <reference field="4" count="1" selected="0">
            <x v="18"/>
          </reference>
        </references>
      </pivotArea>
    </format>
    <format dxfId="21995">
      <pivotArea collapsedLevelsAreSubtotals="1" fieldPosition="0">
        <references count="3">
          <reference field="4294967294" count="1" selected="0">
            <x v="0"/>
          </reference>
          <reference field="3" count="1">
            <x v="49"/>
          </reference>
          <reference field="4" count="1" selected="0">
            <x v="18"/>
          </reference>
        </references>
      </pivotArea>
    </format>
    <format dxfId="21996">
      <pivotArea collapsedLevelsAreSubtotals="1" fieldPosition="0">
        <references count="3">
          <reference field="4294967294" count="1" selected="0">
            <x v="0"/>
          </reference>
          <reference field="3" count="1">
            <x v="48"/>
          </reference>
          <reference field="4" count="1" selected="0">
            <x v="18"/>
          </reference>
        </references>
      </pivotArea>
    </format>
    <format dxfId="21997">
      <pivotArea collapsedLevelsAreSubtotals="1" fieldPosition="0">
        <references count="3">
          <reference field="4294967294" count="1" selected="0">
            <x v="0"/>
          </reference>
          <reference field="3" count="1">
            <x v="47"/>
          </reference>
          <reference field="4" count="1" selected="0">
            <x v="18"/>
          </reference>
        </references>
      </pivotArea>
    </format>
    <format dxfId="21998">
      <pivotArea collapsedLevelsAreSubtotals="1" fieldPosition="0">
        <references count="3">
          <reference field="4294967294" count="1" selected="0">
            <x v="0"/>
          </reference>
          <reference field="3" count="1">
            <x v="46"/>
          </reference>
          <reference field="4" count="1" selected="0">
            <x v="18"/>
          </reference>
        </references>
      </pivotArea>
    </format>
    <format dxfId="21999">
      <pivotArea collapsedLevelsAreSubtotals="1" fieldPosition="0">
        <references count="3">
          <reference field="4294967294" count="1" selected="0">
            <x v="0"/>
          </reference>
          <reference field="3" count="1">
            <x v="45"/>
          </reference>
          <reference field="4" count="1" selected="0">
            <x v="18"/>
          </reference>
        </references>
      </pivotArea>
    </format>
    <format dxfId="22000">
      <pivotArea collapsedLevelsAreSubtotals="1" fieldPosition="0">
        <references count="3">
          <reference field="4294967294" count="1" selected="0">
            <x v="0"/>
          </reference>
          <reference field="3" count="1">
            <x v="44"/>
          </reference>
          <reference field="4" count="1" selected="0">
            <x v="18"/>
          </reference>
        </references>
      </pivotArea>
    </format>
    <format dxfId="22001">
      <pivotArea collapsedLevelsAreSubtotals="1" fieldPosition="0">
        <references count="3">
          <reference field="4294967294" count="1" selected="0">
            <x v="0"/>
          </reference>
          <reference field="3" count="1">
            <x v="43"/>
          </reference>
          <reference field="4" count="1" selected="0">
            <x v="18"/>
          </reference>
        </references>
      </pivotArea>
    </format>
    <format dxfId="22002">
      <pivotArea collapsedLevelsAreSubtotals="1" fieldPosition="0">
        <references count="3">
          <reference field="4294967294" count="1" selected="0">
            <x v="0"/>
          </reference>
          <reference field="3" count="1">
            <x v="42"/>
          </reference>
          <reference field="4" count="1" selected="0">
            <x v="18"/>
          </reference>
        </references>
      </pivotArea>
    </format>
    <format dxfId="22003">
      <pivotArea collapsedLevelsAreSubtotals="1" fieldPosition="0">
        <references count="3">
          <reference field="4294967294" count="1" selected="0">
            <x v="0"/>
          </reference>
          <reference field="3" count="1">
            <x v="41"/>
          </reference>
          <reference field="4" count="1" selected="0">
            <x v="18"/>
          </reference>
        </references>
      </pivotArea>
    </format>
    <format dxfId="22004">
      <pivotArea collapsedLevelsAreSubtotals="1" fieldPosition="0">
        <references count="3">
          <reference field="4294967294" count="1" selected="0">
            <x v="0"/>
          </reference>
          <reference field="3" count="1">
            <x v="40"/>
          </reference>
          <reference field="4" count="1" selected="0">
            <x v="18"/>
          </reference>
        </references>
      </pivotArea>
    </format>
    <format dxfId="22005">
      <pivotArea collapsedLevelsAreSubtotals="1" fieldPosition="0">
        <references count="3">
          <reference field="4294967294" count="1" selected="0">
            <x v="0"/>
          </reference>
          <reference field="3" count="1">
            <x v="39"/>
          </reference>
          <reference field="4" count="1" selected="0">
            <x v="18"/>
          </reference>
        </references>
      </pivotArea>
    </format>
    <format dxfId="22006">
      <pivotArea collapsedLevelsAreSubtotals="1" fieldPosition="0">
        <references count="2">
          <reference field="4294967294" count="1" selected="0">
            <x v="0"/>
          </reference>
          <reference field="4" count="1">
            <x v="19"/>
          </reference>
        </references>
      </pivotArea>
    </format>
    <format dxfId="22007">
      <pivotArea collapsedLevelsAreSubtotals="1" fieldPosition="0">
        <references count="3">
          <reference field="4294967294" count="1" selected="0">
            <x v="0"/>
          </reference>
          <reference field="3" count="1">
            <x v="38"/>
          </reference>
          <reference field="4" count="1" selected="0">
            <x v="19"/>
          </reference>
        </references>
      </pivotArea>
    </format>
    <format dxfId="22008">
      <pivotArea collapsedLevelsAreSubtotals="1" fieldPosition="0">
        <references count="3">
          <reference field="4294967294" count="1" selected="0">
            <x v="0"/>
          </reference>
          <reference field="3" count="1">
            <x v="37"/>
          </reference>
          <reference field="4" count="1" selected="0">
            <x v="19"/>
          </reference>
        </references>
      </pivotArea>
    </format>
    <format dxfId="22009">
      <pivotArea collapsedLevelsAreSubtotals="1" fieldPosition="0">
        <references count="3">
          <reference field="4294967294" count="1" selected="0">
            <x v="0"/>
          </reference>
          <reference field="3" count="1">
            <x v="36"/>
          </reference>
          <reference field="4" count="1" selected="0">
            <x v="19"/>
          </reference>
        </references>
      </pivotArea>
    </format>
    <format dxfId="22010">
      <pivotArea collapsedLevelsAreSubtotals="1" fieldPosition="0">
        <references count="3">
          <reference field="4294967294" count="1" selected="0">
            <x v="0"/>
          </reference>
          <reference field="3" count="1">
            <x v="35"/>
          </reference>
          <reference field="4" count="1" selected="0">
            <x v="19"/>
          </reference>
        </references>
      </pivotArea>
    </format>
    <format dxfId="22011">
      <pivotArea collapsedLevelsAreSubtotals="1" fieldPosition="0">
        <references count="3">
          <reference field="4294967294" count="1" selected="0">
            <x v="0"/>
          </reference>
          <reference field="3" count="1">
            <x v="34"/>
          </reference>
          <reference field="4" count="1" selected="0">
            <x v="19"/>
          </reference>
        </references>
      </pivotArea>
    </format>
    <format dxfId="22012">
      <pivotArea collapsedLevelsAreSubtotals="1" fieldPosition="0">
        <references count="3">
          <reference field="4294967294" count="1" selected="0">
            <x v="0"/>
          </reference>
          <reference field="3" count="1">
            <x v="33"/>
          </reference>
          <reference field="4" count="1" selected="0">
            <x v="19"/>
          </reference>
        </references>
      </pivotArea>
    </format>
    <format dxfId="22013">
      <pivotArea collapsedLevelsAreSubtotals="1" fieldPosition="0">
        <references count="3">
          <reference field="4294967294" count="1" selected="0">
            <x v="0"/>
          </reference>
          <reference field="3" count="1">
            <x v="32"/>
          </reference>
          <reference field="4" count="1" selected="0">
            <x v="19"/>
          </reference>
        </references>
      </pivotArea>
    </format>
    <format dxfId="22014">
      <pivotArea collapsedLevelsAreSubtotals="1" fieldPosition="0">
        <references count="3">
          <reference field="4294967294" count="1" selected="0">
            <x v="0"/>
          </reference>
          <reference field="3" count="1">
            <x v="31"/>
          </reference>
          <reference field="4" count="1" selected="0">
            <x v="19"/>
          </reference>
        </references>
      </pivotArea>
    </format>
    <format dxfId="22015">
      <pivotArea collapsedLevelsAreSubtotals="1" fieldPosition="0">
        <references count="3">
          <reference field="4294967294" count="1" selected="0">
            <x v="0"/>
          </reference>
          <reference field="3" count="1">
            <x v="30"/>
          </reference>
          <reference field="4" count="1" selected="0">
            <x v="19"/>
          </reference>
        </references>
      </pivotArea>
    </format>
    <format dxfId="22016">
      <pivotArea collapsedLevelsAreSubtotals="1" fieldPosition="0">
        <references count="3">
          <reference field="4294967294" count="1" selected="0">
            <x v="0"/>
          </reference>
          <reference field="3" count="1">
            <x v="29"/>
          </reference>
          <reference field="4" count="1" selected="0">
            <x v="19"/>
          </reference>
        </references>
      </pivotArea>
    </format>
    <format dxfId="22017">
      <pivotArea collapsedLevelsAreSubtotals="1" fieldPosition="0">
        <references count="3">
          <reference field="4294967294" count="1" selected="0">
            <x v="0"/>
          </reference>
          <reference field="3" count="1">
            <x v="28"/>
          </reference>
          <reference field="4" count="1" selected="0">
            <x v="19"/>
          </reference>
        </references>
      </pivotArea>
    </format>
    <format dxfId="22018">
      <pivotArea collapsedLevelsAreSubtotals="1" fieldPosition="0">
        <references count="3">
          <reference field="4294967294" count="1" selected="0">
            <x v="0"/>
          </reference>
          <reference field="3" count="1">
            <x v="27"/>
          </reference>
          <reference field="4" count="1" selected="0">
            <x v="19"/>
          </reference>
        </references>
      </pivotArea>
    </format>
    <format dxfId="22019">
      <pivotArea collapsedLevelsAreSubtotals="1" fieldPosition="0">
        <references count="3">
          <reference field="4294967294" count="1" selected="0">
            <x v="0"/>
          </reference>
          <reference field="3" count="1">
            <x v="26"/>
          </reference>
          <reference field="4" count="1" selected="0">
            <x v="19"/>
          </reference>
        </references>
      </pivotArea>
    </format>
    <format dxfId="22020">
      <pivotArea collapsedLevelsAreSubtotals="1" fieldPosition="0">
        <references count="3">
          <reference field="4294967294" count="1" selected="0">
            <x v="0"/>
          </reference>
          <reference field="3" count="1">
            <x v="25"/>
          </reference>
          <reference field="4" count="1" selected="0">
            <x v="19"/>
          </reference>
        </references>
      </pivotArea>
    </format>
    <format dxfId="22021">
      <pivotArea collapsedLevelsAreSubtotals="1" fieldPosition="0">
        <references count="2">
          <reference field="4294967294" count="1" selected="0">
            <x v="0"/>
          </reference>
          <reference field="4" count="1">
            <x v="20"/>
          </reference>
        </references>
      </pivotArea>
    </format>
    <format dxfId="22022">
      <pivotArea collapsedLevelsAreSubtotals="1" fieldPosition="0">
        <references count="3">
          <reference field="4294967294" count="1" selected="0">
            <x v="0"/>
          </reference>
          <reference field="3" count="1">
            <x v="24"/>
          </reference>
          <reference field="4" count="1" selected="0">
            <x v="20"/>
          </reference>
        </references>
      </pivotArea>
    </format>
    <format dxfId="22023">
      <pivotArea collapsedLevelsAreSubtotals="1" fieldPosition="0">
        <references count="3">
          <reference field="4294967294" count="1" selected="0">
            <x v="0"/>
          </reference>
          <reference field="3" count="1">
            <x v="23"/>
          </reference>
          <reference field="4" count="1" selected="0">
            <x v="20"/>
          </reference>
        </references>
      </pivotArea>
    </format>
    <format dxfId="22024">
      <pivotArea collapsedLevelsAreSubtotals="1" fieldPosition="0">
        <references count="3">
          <reference field="4294967294" count="1" selected="0">
            <x v="0"/>
          </reference>
          <reference field="3" count="1">
            <x v="22"/>
          </reference>
          <reference field="4" count="1" selected="0">
            <x v="20"/>
          </reference>
        </references>
      </pivotArea>
    </format>
    <format dxfId="22025">
      <pivotArea collapsedLevelsAreSubtotals="1" fieldPosition="0">
        <references count="3">
          <reference field="4294967294" count="1" selected="0">
            <x v="0"/>
          </reference>
          <reference field="3" count="1">
            <x v="21"/>
          </reference>
          <reference field="4" count="1" selected="0">
            <x v="20"/>
          </reference>
        </references>
      </pivotArea>
    </format>
    <format dxfId="22026">
      <pivotArea collapsedLevelsAreSubtotals="1" fieldPosition="0">
        <references count="3">
          <reference field="4294967294" count="1" selected="0">
            <x v="0"/>
          </reference>
          <reference field="3" count="1">
            <x v="20"/>
          </reference>
          <reference field="4" count="1" selected="0">
            <x v="20"/>
          </reference>
        </references>
      </pivotArea>
    </format>
    <format dxfId="22027">
      <pivotArea collapsedLevelsAreSubtotals="1" fieldPosition="0">
        <references count="3">
          <reference field="4294967294" count="1" selected="0">
            <x v="0"/>
          </reference>
          <reference field="3" count="1">
            <x v="19"/>
          </reference>
          <reference field="4" count="1" selected="0">
            <x v="20"/>
          </reference>
        </references>
      </pivotArea>
    </format>
    <format dxfId="22028">
      <pivotArea collapsedLevelsAreSubtotals="1" fieldPosition="0">
        <references count="3">
          <reference field="4294967294" count="1" selected="0">
            <x v="0"/>
          </reference>
          <reference field="3" count="1">
            <x v="18"/>
          </reference>
          <reference field="4" count="1" selected="0">
            <x v="20"/>
          </reference>
        </references>
      </pivotArea>
    </format>
    <format dxfId="22029">
      <pivotArea collapsedLevelsAreSubtotals="1" fieldPosition="0">
        <references count="3">
          <reference field="4294967294" count="1" selected="0">
            <x v="0"/>
          </reference>
          <reference field="3" count="1">
            <x v="17"/>
          </reference>
          <reference field="4" count="1" selected="0">
            <x v="20"/>
          </reference>
        </references>
      </pivotArea>
    </format>
    <format dxfId="22030">
      <pivotArea collapsedLevelsAreSubtotals="1" fieldPosition="0">
        <references count="3">
          <reference field="4294967294" count="1" selected="0">
            <x v="0"/>
          </reference>
          <reference field="3" count="1">
            <x v="16"/>
          </reference>
          <reference field="4" count="1" selected="0">
            <x v="20"/>
          </reference>
        </references>
      </pivotArea>
    </format>
    <format dxfId="22031">
      <pivotArea collapsedLevelsAreSubtotals="1" fieldPosition="0">
        <references count="3">
          <reference field="4294967294" count="1" selected="0">
            <x v="0"/>
          </reference>
          <reference field="3" count="1">
            <x v="15"/>
          </reference>
          <reference field="4" count="1" selected="0">
            <x v="20"/>
          </reference>
        </references>
      </pivotArea>
    </format>
    <format dxfId="22032">
      <pivotArea collapsedLevelsAreSubtotals="1" fieldPosition="0">
        <references count="3">
          <reference field="4294967294" count="1" selected="0">
            <x v="0"/>
          </reference>
          <reference field="3" count="1">
            <x v="14"/>
          </reference>
          <reference field="4" count="1" selected="0">
            <x v="20"/>
          </reference>
        </references>
      </pivotArea>
    </format>
    <format dxfId="22033">
      <pivotArea collapsedLevelsAreSubtotals="1" fieldPosition="0">
        <references count="3">
          <reference field="4294967294" count="1" selected="0">
            <x v="0"/>
          </reference>
          <reference field="3" count="1">
            <x v="13"/>
          </reference>
          <reference field="4" count="1" selected="0">
            <x v="20"/>
          </reference>
        </references>
      </pivotArea>
    </format>
    <format dxfId="22034">
      <pivotArea collapsedLevelsAreSubtotals="1" fieldPosition="0">
        <references count="3">
          <reference field="4294967294" count="1" selected="0">
            <x v="0"/>
          </reference>
          <reference field="3" count="1">
            <x v="12"/>
          </reference>
          <reference field="4" count="1" selected="0">
            <x v="20"/>
          </reference>
        </references>
      </pivotArea>
    </format>
    <format dxfId="22035">
      <pivotArea collapsedLevelsAreSubtotals="1" fieldPosition="0">
        <references count="3">
          <reference field="4294967294" count="1" selected="0">
            <x v="0"/>
          </reference>
          <reference field="3" count="1">
            <x v="11"/>
          </reference>
          <reference field="4" count="1" selected="0">
            <x v="20"/>
          </reference>
        </references>
      </pivotArea>
    </format>
    <format dxfId="22036">
      <pivotArea collapsedLevelsAreSubtotals="1" fieldPosition="0">
        <references count="3">
          <reference field="4294967294" count="1" selected="0">
            <x v="0"/>
          </reference>
          <reference field="3" count="1">
            <x v="10"/>
          </reference>
          <reference field="4" count="1" selected="0">
            <x v="20"/>
          </reference>
        </references>
      </pivotArea>
    </format>
    <format dxfId="22037">
      <pivotArea collapsedLevelsAreSubtotals="1" fieldPosition="0">
        <references count="2">
          <reference field="4294967294" count="1" selected="0">
            <x v="0"/>
          </reference>
          <reference field="4" count="1">
            <x v="21"/>
          </reference>
        </references>
      </pivotArea>
    </format>
    <format dxfId="22038">
      <pivotArea collapsedLevelsAreSubtotals="1" fieldPosition="0">
        <references count="3">
          <reference field="4294967294" count="1" selected="0">
            <x v="0"/>
          </reference>
          <reference field="3" count="1">
            <x v="9"/>
          </reference>
          <reference field="4" count="1" selected="0">
            <x v="21"/>
          </reference>
        </references>
      </pivotArea>
    </format>
    <format dxfId="22039">
      <pivotArea collapsedLevelsAreSubtotals="1" fieldPosition="0">
        <references count="3">
          <reference field="4294967294" count="1" selected="0">
            <x v="0"/>
          </reference>
          <reference field="3" count="1">
            <x v="8"/>
          </reference>
          <reference field="4" count="1" selected="0">
            <x v="21"/>
          </reference>
        </references>
      </pivotArea>
    </format>
    <format dxfId="22040">
      <pivotArea collapsedLevelsAreSubtotals="1" fieldPosition="0">
        <references count="3">
          <reference field="4294967294" count="1" selected="0">
            <x v="0"/>
          </reference>
          <reference field="3" count="1">
            <x v="7"/>
          </reference>
          <reference field="4" count="1" selected="0">
            <x v="21"/>
          </reference>
        </references>
      </pivotArea>
    </format>
    <format dxfId="22041">
      <pivotArea collapsedLevelsAreSubtotals="1" fieldPosition="0">
        <references count="3">
          <reference field="4294967294" count="1" selected="0">
            <x v="0"/>
          </reference>
          <reference field="3" count="1">
            <x v="6"/>
          </reference>
          <reference field="4" count="1" selected="0">
            <x v="21"/>
          </reference>
        </references>
      </pivotArea>
    </format>
    <format dxfId="22042">
      <pivotArea collapsedLevelsAreSubtotals="1" fieldPosition="0">
        <references count="3">
          <reference field="4294967294" count="1" selected="0">
            <x v="0"/>
          </reference>
          <reference field="3" count="1">
            <x v="5"/>
          </reference>
          <reference field="4" count="1" selected="0">
            <x v="21"/>
          </reference>
        </references>
      </pivotArea>
    </format>
    <format dxfId="22043">
      <pivotArea collapsedLevelsAreSubtotals="1" fieldPosition="0">
        <references count="3">
          <reference field="4294967294" count="1" selected="0">
            <x v="0"/>
          </reference>
          <reference field="3" count="1">
            <x v="4"/>
          </reference>
          <reference field="4" count="1" selected="0">
            <x v="21"/>
          </reference>
        </references>
      </pivotArea>
    </format>
    <format dxfId="22044">
      <pivotArea collapsedLevelsAreSubtotals="1" fieldPosition="0">
        <references count="3">
          <reference field="4294967294" count="1" selected="0">
            <x v="0"/>
          </reference>
          <reference field="3" count="1">
            <x v="3"/>
          </reference>
          <reference field="4" count="1" selected="0">
            <x v="21"/>
          </reference>
        </references>
      </pivotArea>
    </format>
    <format dxfId="22045">
      <pivotArea collapsedLevelsAreSubtotals="1" fieldPosition="0">
        <references count="3">
          <reference field="4294967294" count="1" selected="0">
            <x v="0"/>
          </reference>
          <reference field="3" count="1">
            <x v="2"/>
          </reference>
          <reference field="4" count="1" selected="0">
            <x v="21"/>
          </reference>
        </references>
      </pivotArea>
    </format>
    <format dxfId="22046">
      <pivotArea collapsedLevelsAreSubtotals="1" fieldPosition="0">
        <references count="3">
          <reference field="4294967294" count="1" selected="0">
            <x v="0"/>
          </reference>
          <reference field="3" count="1">
            <x v="1"/>
          </reference>
          <reference field="4" count="1" selected="0">
            <x v="21"/>
          </reference>
        </references>
      </pivotArea>
    </format>
    <format dxfId="22047">
      <pivotArea collapsedLevelsAreSubtotals="1" fieldPosition="0">
        <references count="3">
          <reference field="4294967294" count="1" selected="0">
            <x v="0"/>
          </reference>
          <reference field="3" count="1">
            <x v="0"/>
          </reference>
          <reference field="4" count="1" selected="0">
            <x v="21"/>
          </reference>
        </references>
      </pivotArea>
    </format>
  </formats>
  <chartFormats count="8">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3" format="4" series="1">
      <pivotArea type="data" outline="0" fieldPosition="0">
        <references count="1">
          <reference field="4294967294" count="1" selected="0">
            <x v="0"/>
          </reference>
        </references>
      </pivotArea>
    </chartFormat>
    <chartFormat chart="13" format="5" series="1">
      <pivotArea type="data" outline="0" fieldPosition="0">
        <references count="1">
          <reference field="4294967294" count="1" selected="0">
            <x v="1"/>
          </reference>
        </references>
      </pivotArea>
    </chartFormat>
    <chartFormat chart="15" format="0" series="1">
      <pivotArea type="data" outline="0" fieldPosition="0">
        <references count="1">
          <reference field="4294967294" count="1" selected="0">
            <x v="0"/>
          </reference>
        </references>
      </pivotArea>
    </chartFormat>
    <chartFormat chart="15" format="1" series="1">
      <pivotArea type="data" outline="0" fieldPosition="0">
        <references count="1">
          <reference field="4294967294" count="1" selected="0">
            <x v="1"/>
          </reference>
        </references>
      </pivotArea>
    </chartFormat>
    <chartFormat chart="17" format="4" series="1">
      <pivotArea type="data" outline="0" fieldPosition="0">
        <references count="1">
          <reference field="4294967294" count="1" selected="0">
            <x v="0"/>
          </reference>
        </references>
      </pivotArea>
    </chartFormat>
    <chartFormat chart="17" format="5" series="1">
      <pivotArea type="data" outline="0" fieldPosition="0">
        <references count="1">
          <reference field="4294967294" count="1" selected="0">
            <x v="1"/>
          </reference>
        </references>
      </pivotArea>
    </chartFormat>
  </chartFormats>
  <pivotTableStyleInfo name="PivotStyleMedium15"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5B6B7A2-E030-834B-B49A-239AEDFE720D}" name="PivotTable1" cacheId="2"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location ref="AB4:AD193" firstHeaderRow="0" firstDataRow="1" firstDataCol="1"/>
  <pivotFields count="9">
    <pivotField numFmtId="1" showAll="0"/>
    <pivotField numFmtId="165" showAll="0">
      <items count="946">
        <item x="679"/>
        <item x="10"/>
        <item x="110"/>
        <item x="111"/>
        <item x="501"/>
        <item x="118"/>
        <item x="843"/>
        <item x="121"/>
        <item x="733"/>
        <item x="898"/>
        <item x="211"/>
        <item x="147"/>
        <item x="150"/>
        <item x="63"/>
        <item x="129"/>
        <item x="173"/>
        <item x="155"/>
        <item x="163"/>
        <item x="12"/>
        <item x="165"/>
        <item x="62"/>
        <item x="300"/>
        <item x="166"/>
        <item x="452"/>
        <item x="252"/>
        <item x="457"/>
        <item x="475"/>
        <item x="408"/>
        <item x="167"/>
        <item x="168"/>
        <item x="175"/>
        <item x="13"/>
        <item x="176"/>
        <item x="177"/>
        <item x="254"/>
        <item x="178"/>
        <item x="179"/>
        <item x="575"/>
        <item x="303"/>
        <item x="323"/>
        <item x="180"/>
        <item x="905"/>
        <item x="342"/>
        <item x="181"/>
        <item x="182"/>
        <item x="272"/>
        <item x="183"/>
        <item x="184"/>
        <item x="185"/>
        <item x="190"/>
        <item x="191"/>
        <item x="891"/>
        <item x="525"/>
        <item x="14"/>
        <item x="192"/>
        <item x="194"/>
        <item x="195"/>
        <item x="201"/>
        <item x="202"/>
        <item x="98"/>
        <item x="204"/>
        <item x="206"/>
        <item x="200"/>
        <item x="213"/>
        <item x="15"/>
        <item x="214"/>
        <item x="215"/>
        <item x="453"/>
        <item x="376"/>
        <item x="387"/>
        <item x="305"/>
        <item x="16"/>
        <item x="216"/>
        <item x="217"/>
        <item x="218"/>
        <item x="897"/>
        <item x="712"/>
        <item x="819"/>
        <item x="219"/>
        <item x="220"/>
        <item x="222"/>
        <item x="223"/>
        <item x="229"/>
        <item x="346"/>
        <item x="230"/>
        <item x="231"/>
        <item x="232"/>
        <item x="233"/>
        <item x="234"/>
        <item x="235"/>
        <item x="246"/>
        <item x="248"/>
        <item x="249"/>
        <item x="250"/>
        <item x="783"/>
        <item x="917"/>
        <item x="372"/>
        <item x="687"/>
        <item x="692"/>
        <item x="671"/>
        <item x="314"/>
        <item x="260"/>
        <item x="261"/>
        <item x="262"/>
        <item x="263"/>
        <item x="264"/>
        <item x="265"/>
        <item x="267"/>
        <item x="268"/>
        <item x="492"/>
        <item x="208"/>
        <item x="446"/>
        <item x="688"/>
        <item x="393"/>
        <item x="302"/>
        <item x="279"/>
        <item x="280"/>
        <item x="281"/>
        <item x="287"/>
        <item x="335"/>
        <item x="224"/>
        <item x="237"/>
        <item x="509"/>
        <item x="315"/>
        <item x="290"/>
        <item x="291"/>
        <item x="295"/>
        <item x="297"/>
        <item x="299"/>
        <item x="17"/>
        <item x="309"/>
        <item x="18"/>
        <item x="340"/>
        <item x="270"/>
        <item x="310"/>
        <item x="312"/>
        <item x="313"/>
        <item x="19"/>
        <item x="812"/>
        <item x="317"/>
        <item x="20"/>
        <item x="318"/>
        <item x="319"/>
        <item x="321"/>
        <item x="210"/>
        <item x="548"/>
        <item x="273"/>
        <item x="780"/>
        <item x="487"/>
        <item x="322"/>
        <item x="325"/>
        <item x="326"/>
        <item x="327"/>
        <item x="328"/>
        <item x="329"/>
        <item x="863"/>
        <item x="600"/>
        <item x="604"/>
        <item x="330"/>
        <item x="331"/>
        <item x="332"/>
        <item x="334"/>
        <item x="338"/>
        <item x="339"/>
        <item x="347"/>
        <item x="275"/>
        <item x="292"/>
        <item x="144"/>
        <item x="348"/>
        <item x="349"/>
        <item x="25"/>
        <item x="354"/>
        <item x="355"/>
        <item x="356"/>
        <item x="738"/>
        <item x="115"/>
        <item x="386"/>
        <item x="358"/>
        <item x="359"/>
        <item x="360"/>
        <item x="361"/>
        <item x="503"/>
        <item x="284"/>
        <item x="285"/>
        <item x="116"/>
        <item x="362"/>
        <item x="363"/>
        <item x="370"/>
        <item x="371"/>
        <item x="379"/>
        <item x="380"/>
        <item x="504"/>
        <item x="378"/>
        <item x="634"/>
        <item x="745"/>
        <item x="383"/>
        <item x="384"/>
        <item x="389"/>
        <item x="390"/>
        <item x="26"/>
        <item x="391"/>
        <item x="392"/>
        <item x="483"/>
        <item x="397"/>
        <item x="398"/>
        <item x="399"/>
        <item x="400"/>
        <item x="439"/>
        <item x="236"/>
        <item x="404"/>
        <item x="405"/>
        <item x="406"/>
        <item x="407"/>
        <item x="410"/>
        <item x="411"/>
        <item x="412"/>
        <item x="684"/>
        <item x="629"/>
        <item x="413"/>
        <item x="414"/>
        <item x="415"/>
        <item x="823"/>
        <item x="238"/>
        <item x="255"/>
        <item x="477"/>
        <item x="416"/>
        <item x="418"/>
        <item x="419"/>
        <item x="341"/>
        <item x="888"/>
        <item x="396"/>
        <item x="140"/>
        <item x="316"/>
        <item x="27"/>
        <item x="420"/>
        <item x="421"/>
        <item x="424"/>
        <item x="425"/>
        <item x="426"/>
        <item x="375"/>
        <item x="417"/>
        <item x="431"/>
        <item x="432"/>
        <item x="433"/>
        <item x="434"/>
        <item x="437"/>
        <item x="442"/>
        <item x="186"/>
        <item x="870"/>
        <item x="198"/>
        <item x="496"/>
        <item x="241"/>
        <item x="598"/>
        <item x="444"/>
        <item x="445"/>
        <item x="448"/>
        <item x="838"/>
        <item x="759"/>
        <item x="257"/>
        <item x="526"/>
        <item x="28"/>
        <item x="449"/>
        <item x="450"/>
        <item x="454"/>
        <item x="455"/>
        <item x="461"/>
        <item x="337"/>
        <item x="570"/>
        <item x="463"/>
        <item x="464"/>
        <item x="467"/>
        <item x="470"/>
        <item x="471"/>
        <item x="472"/>
        <item x="423"/>
        <item x="558"/>
        <item x="277"/>
        <item x="293"/>
        <item x="473"/>
        <item x="474"/>
        <item x="479"/>
        <item x="753"/>
        <item x="286"/>
        <item x="480"/>
        <item x="481"/>
        <item x="482"/>
        <item x="615"/>
        <item x="680"/>
        <item x="485"/>
        <item x="489"/>
        <item x="490"/>
        <item x="228"/>
        <item x="527"/>
        <item x="491"/>
        <item x="494"/>
        <item x="495"/>
        <item x="498"/>
        <item x="499"/>
        <item x="29"/>
        <item x="686"/>
        <item x="456"/>
        <item x="30"/>
        <item x="500"/>
        <item x="506"/>
        <item x="756"/>
        <item x="825"/>
        <item x="49"/>
        <item x="767"/>
        <item x="269"/>
        <item x="94"/>
        <item x="507"/>
        <item x="508"/>
        <item x="511"/>
        <item x="31"/>
        <item x="512"/>
        <item x="32"/>
        <item x="364"/>
        <item x="282"/>
        <item x="593"/>
        <item x="513"/>
        <item x="514"/>
        <item x="33"/>
        <item x="515"/>
        <item x="516"/>
        <item x="517"/>
        <item x="518"/>
        <item x="428"/>
        <item x="365"/>
        <item x="373"/>
        <item x="85"/>
        <item x="519"/>
        <item x="520"/>
        <item x="521"/>
        <item x="522"/>
        <item x="523"/>
        <item x="529"/>
        <item x="530"/>
        <item x="531"/>
        <item x="532"/>
        <item x="757"/>
        <item x="50"/>
        <item x="239"/>
        <item x="240"/>
        <item x="86"/>
        <item x="534"/>
        <item x="535"/>
        <item x="536"/>
        <item x="538"/>
        <item x="539"/>
        <item x="540"/>
        <item x="545"/>
        <item x="546"/>
        <item x="502"/>
        <item x="829"/>
        <item x="283"/>
        <item x="547"/>
        <item x="552"/>
        <item x="553"/>
        <item x="554"/>
        <item x="555"/>
        <item x="336"/>
        <item x="344"/>
        <item x="728"/>
        <item x="258"/>
        <item x="459"/>
        <item x="631"/>
        <item x="632"/>
        <item x="468"/>
        <item x="560"/>
        <item x="561"/>
        <item x="562"/>
        <item x="643"/>
        <item x="493"/>
        <item x="701"/>
        <item x="797"/>
        <item x="895"/>
        <item x="563"/>
        <item x="566"/>
        <item x="567"/>
        <item x="568"/>
        <item x="569"/>
        <item x="695"/>
        <item x="242"/>
        <item x="713"/>
        <item x="578"/>
        <item x="579"/>
        <item x="35"/>
        <item x="580"/>
        <item x="581"/>
        <item x="87"/>
        <item x="659"/>
        <item x="625"/>
        <item x="769"/>
        <item x="582"/>
        <item x="583"/>
        <item x="588"/>
        <item x="589"/>
        <item x="590"/>
        <item x="676"/>
        <item x="368"/>
        <item x="243"/>
        <item x="798"/>
        <item x="388"/>
        <item x="306"/>
        <item x="591"/>
        <item x="592"/>
        <item x="596"/>
        <item x="602"/>
        <item x="606"/>
        <item x="189"/>
        <item x="724"/>
        <item x="466"/>
        <item x="781"/>
        <item x="607"/>
        <item x="608"/>
        <item x="609"/>
        <item x="610"/>
        <item x="900"/>
        <item x="776"/>
        <item x="611"/>
        <item x="612"/>
        <item x="613"/>
        <item x="614"/>
        <item x="617"/>
        <item x="619"/>
        <item x="622"/>
        <item x="458"/>
        <item x="630"/>
        <item x="36"/>
        <item x="623"/>
        <item x="624"/>
        <item x="626"/>
        <item x="627"/>
        <item x="628"/>
        <item x="447"/>
        <item x="112"/>
        <item x="395"/>
        <item x="635"/>
        <item x="637"/>
        <item x="638"/>
        <item x="639"/>
        <item x="640"/>
        <item x="209"/>
        <item x="510"/>
        <item x="156"/>
        <item x="641"/>
        <item x="642"/>
        <item x="644"/>
        <item x="645"/>
        <item x="225"/>
        <item x="726"/>
        <item x="256"/>
        <item x="879"/>
        <item x="304"/>
        <item x="409"/>
        <item x="648"/>
        <item x="649"/>
        <item x="650"/>
        <item x="651"/>
        <item x="872"/>
        <item x="807"/>
        <item x="654"/>
        <item x="401"/>
        <item x="402"/>
        <item x="652"/>
        <item x="657"/>
        <item x="660"/>
        <item x="662"/>
        <item x="663"/>
        <item x="114"/>
        <item x="324"/>
        <item x="664"/>
        <item x="665"/>
        <item x="666"/>
        <item x="667"/>
        <item x="550"/>
        <item x="441"/>
        <item x="875"/>
        <item x="704"/>
        <item x="403"/>
        <item x="937"/>
        <item x="41"/>
        <item x="668"/>
        <item x="669"/>
        <item x="672"/>
        <item x="673"/>
        <item x="187"/>
        <item x="656"/>
        <item x="885"/>
        <item x="42"/>
        <item x="674"/>
        <item x="675"/>
        <item x="43"/>
        <item x="678"/>
        <item x="681"/>
        <item x="682"/>
        <item x="689"/>
        <item x="691"/>
        <item x="23"/>
        <item x="633"/>
        <item x="939"/>
        <item x="693"/>
        <item x="694"/>
        <item x="940"/>
        <item x="696"/>
        <item x="188"/>
        <item x="227"/>
        <item x="244"/>
        <item x="259"/>
        <item x="697"/>
        <item x="698"/>
        <item x="699"/>
        <item x="944"/>
        <item x="700"/>
        <item x="544"/>
        <item x="808"/>
        <item x="460"/>
        <item x="528"/>
        <item x="488"/>
        <item x="702"/>
        <item x="703"/>
        <item x="44"/>
        <item x="708"/>
        <item x="709"/>
        <item x="45"/>
        <item x="714"/>
        <item x="717"/>
        <item x="718"/>
        <item x="896"/>
        <item x="809"/>
        <item x="251"/>
        <item x="46"/>
        <item x="47"/>
        <item x="719"/>
        <item x="720"/>
        <item x="48"/>
        <item x="618"/>
        <item x="427"/>
        <item x="196"/>
        <item x="37"/>
        <item x="435"/>
        <item x="653"/>
        <item x="791"/>
        <item x="811"/>
        <item x="768"/>
        <item x="394"/>
        <item x="53"/>
        <item x="54"/>
        <item x="55"/>
        <item x="646"/>
        <item x="620"/>
        <item x="890"/>
        <item x="56"/>
        <item x="57"/>
        <item x="2"/>
        <item x="351"/>
        <item x="366"/>
        <item x="918"/>
        <item x="271"/>
        <item x="486"/>
        <item x="58"/>
        <item x="59"/>
        <item x="721"/>
        <item x="722"/>
        <item x="725"/>
        <item x="729"/>
        <item x="60"/>
        <item x="61"/>
        <item x="810"/>
        <item x="576"/>
        <item x="710"/>
        <item x="524"/>
        <item x="67"/>
        <item x="68"/>
        <item x="69"/>
        <item x="70"/>
        <item x="730"/>
        <item x="71"/>
        <item x="429"/>
        <item x="226"/>
        <item x="274"/>
        <item x="96"/>
        <item x="706"/>
        <item x="157"/>
        <item x="731"/>
        <item x="72"/>
        <item x="345"/>
        <item x="805"/>
        <item x="564"/>
        <item x="794"/>
        <item x="636"/>
        <item x="732"/>
        <item x="735"/>
        <item x="73"/>
        <item x="74"/>
        <item x="9"/>
        <item x="75"/>
        <item x="352"/>
        <item x="655"/>
        <item x="367"/>
        <item x="685"/>
        <item x="377"/>
        <item x="276"/>
        <item x="174"/>
        <item x="736"/>
        <item x="76"/>
        <item x="740"/>
        <item x="882"/>
        <item x="683"/>
        <item x="877"/>
        <item x="799"/>
        <item x="77"/>
        <item x="430"/>
        <item x="826"/>
        <item x="497"/>
        <item x="621"/>
        <item x="850"/>
        <item x="707"/>
        <item x="465"/>
        <item x="78"/>
        <item x="79"/>
        <item x="741"/>
        <item x="80"/>
        <item x="81"/>
        <item x="742"/>
        <item x="88"/>
        <item x="677"/>
        <item x="369"/>
        <item x="887"/>
        <item x="670"/>
        <item x="161"/>
        <item x="89"/>
        <item x="747"/>
        <item x="90"/>
        <item x="616"/>
        <item x="436"/>
        <item x="307"/>
        <item x="748"/>
        <item x="301"/>
        <item x="749"/>
        <item x="658"/>
        <item x="476"/>
        <item x="750"/>
        <item x="754"/>
        <item x="755"/>
        <item x="758"/>
        <item x="127"/>
        <item x="91"/>
        <item x="92"/>
        <item x="760"/>
        <item x="170"/>
        <item x="93"/>
        <item x="761"/>
        <item x="572"/>
        <item x="763"/>
        <item x="762"/>
        <item x="158"/>
        <item x="942"/>
        <item x="782"/>
        <item x="100"/>
        <item x="199"/>
        <item x="52"/>
        <item x="469"/>
        <item x="101"/>
        <item x="690"/>
        <item x="764"/>
        <item x="765"/>
        <item x="711"/>
        <item x="102"/>
        <item x="647"/>
        <item x="7"/>
        <item x="103"/>
        <item x="766"/>
        <item x="770"/>
        <item x="104"/>
        <item x="105"/>
        <item x="871"/>
        <item x="253"/>
        <item x="106"/>
        <item x="107"/>
        <item x="108"/>
        <item x="771"/>
        <item x="109"/>
        <item x="374"/>
        <item x="119"/>
        <item x="120"/>
        <item x="343"/>
        <item x="197"/>
        <item x="727"/>
        <item x="122"/>
        <item x="772"/>
        <item x="131"/>
        <item x="123"/>
        <item x="124"/>
        <item x="125"/>
        <item x="82"/>
        <item x="133"/>
        <item x="661"/>
        <item x="385"/>
        <item x="134"/>
        <item x="135"/>
        <item x="773"/>
        <item x="796"/>
        <item x="136"/>
        <item x="774"/>
        <item x="137"/>
        <item x="537"/>
        <item x="752"/>
        <item x="130"/>
        <item x="775"/>
        <item x="828"/>
        <item x="777"/>
        <item x="148"/>
        <item x="478"/>
        <item x="778"/>
        <item x="149"/>
        <item x="559"/>
        <item x="857"/>
        <item x="779"/>
        <item x="451"/>
        <item x="151"/>
        <item x="152"/>
        <item x="784"/>
        <item x="440"/>
        <item x="153"/>
        <item x="785"/>
        <item x="585"/>
        <item x="11"/>
        <item x="113"/>
        <item x="821"/>
        <item x="786"/>
        <item x="154"/>
        <item x="787"/>
        <item x="788"/>
        <item x="789"/>
        <item x="705"/>
        <item x="117"/>
        <item x="790"/>
        <item x="533"/>
        <item x="164"/>
        <item x="126"/>
        <item x="746"/>
        <item x="169"/>
        <item x="751"/>
        <item x="929"/>
        <item x="933"/>
        <item x="594"/>
        <item x="941"/>
        <item x="737"/>
        <item x="171"/>
        <item x="597"/>
        <item x="930"/>
        <item x="128"/>
        <item x="586"/>
        <item x="599"/>
        <item x="64"/>
        <item x="97"/>
        <item x="172"/>
        <item x="193"/>
        <item x="203"/>
        <item x="357"/>
        <item x="792"/>
        <item x="205"/>
        <item x="207"/>
        <item x="212"/>
        <item x="793"/>
        <item x="601"/>
        <item x="795"/>
        <item x="800"/>
        <item x="801"/>
        <item x="802"/>
        <item x="145"/>
        <item x="605"/>
        <item x="803"/>
        <item x="221"/>
        <item x="804"/>
        <item x="587"/>
        <item x="245"/>
        <item x="247"/>
        <item x="723"/>
        <item x="743"/>
        <item x="138"/>
        <item x="862"/>
        <item x="266"/>
        <item x="909"/>
        <item x="83"/>
        <item x="278"/>
        <item x="806"/>
        <item x="288"/>
        <item x="289"/>
        <item x="813"/>
        <item x="814"/>
        <item x="815"/>
        <item x="294"/>
        <item x="296"/>
        <item x="298"/>
        <item x="308"/>
        <item x="910"/>
        <item x="912"/>
        <item x="141"/>
        <item x="867"/>
        <item x="603"/>
        <item x="311"/>
        <item x="816"/>
        <item x="21"/>
        <item x="817"/>
        <item x="818"/>
        <item x="820"/>
        <item x="320"/>
        <item x="822"/>
        <item x="841"/>
        <item x="51"/>
        <item x="159"/>
        <item x="868"/>
        <item x="542"/>
        <item x="824"/>
        <item x="333"/>
        <item x="827"/>
        <item x="577"/>
        <item x="938"/>
        <item x="830"/>
        <item x="831"/>
        <item x="350"/>
        <item x="353"/>
        <item x="832"/>
        <item x="833"/>
        <item x="834"/>
        <item x="911"/>
        <item x="40"/>
        <item x="551"/>
        <item x="856"/>
        <item x="744"/>
        <item x="835"/>
        <item x="836"/>
        <item x="837"/>
        <item x="543"/>
        <item x="24"/>
        <item x="381"/>
        <item x="382"/>
        <item x="935"/>
        <item x="839"/>
        <item x="840"/>
        <item x="914"/>
        <item x="842"/>
        <item x="139"/>
        <item x="844"/>
        <item x="0"/>
        <item x="846"/>
        <item x="847"/>
        <item x="3"/>
        <item x="142"/>
        <item x="848"/>
        <item x="851"/>
        <item x="422"/>
        <item x="854"/>
        <item x="4"/>
        <item x="143"/>
        <item x="438"/>
        <item x="443"/>
        <item x="39"/>
        <item x="855"/>
        <item x="858"/>
        <item x="160"/>
        <item x="462"/>
        <item x="859"/>
        <item x="5"/>
        <item x="22"/>
        <item x="845"/>
        <item x="595"/>
        <item x="860"/>
        <item x="920"/>
        <item x="99"/>
        <item x="739"/>
        <item x="943"/>
        <item x="861"/>
        <item x="864"/>
        <item x="865"/>
        <item x="866"/>
        <item x="869"/>
        <item x="484"/>
        <item x="6"/>
        <item x="903"/>
        <item x="162"/>
        <item x="873"/>
        <item x="8"/>
        <item x="565"/>
        <item x="66"/>
        <item x="132"/>
        <item x="146"/>
        <item x="874"/>
        <item x="876"/>
        <item x="715"/>
        <item x="908"/>
        <item x="878"/>
        <item x="880"/>
        <item x="881"/>
        <item x="883"/>
        <item x="505"/>
        <item x="884"/>
        <item x="1"/>
        <item x="84"/>
        <item x="584"/>
        <item x="886"/>
        <item x="889"/>
        <item x="892"/>
        <item x="893"/>
        <item x="38"/>
        <item x="574"/>
        <item x="934"/>
        <item x="894"/>
        <item x="95"/>
        <item x="899"/>
        <item x="904"/>
        <item x="919"/>
        <item x="906"/>
        <item x="907"/>
        <item x="915"/>
        <item x="916"/>
        <item x="541"/>
        <item x="921"/>
        <item x="922"/>
        <item x="901"/>
        <item x="924"/>
        <item x="549"/>
        <item x="925"/>
        <item x="556"/>
        <item x="926"/>
        <item x="557"/>
        <item x="927"/>
        <item x="902"/>
        <item x="849"/>
        <item x="852"/>
        <item x="928"/>
        <item x="931"/>
        <item x="932"/>
        <item x="34"/>
        <item x="936"/>
        <item x="573"/>
        <item x="913"/>
        <item x="65"/>
        <item x="716"/>
        <item x="923"/>
        <item x="571"/>
        <item x="734"/>
        <item x="853"/>
        <item t="default"/>
      </items>
    </pivotField>
    <pivotField showAll="0"/>
    <pivotField axis="axisRow" showAll="0" sortType="descending">
      <items count="189">
        <item sd="0" x="91"/>
        <item sd="0" x="134"/>
        <item sd="0" x="107"/>
        <item sd="0" x="116"/>
        <item sd="0" x="121"/>
        <item sd="0" x="131"/>
        <item sd="0" x="99"/>
        <item sd="0" x="115"/>
        <item sd="0" x="109"/>
        <item sd="0" x="117"/>
        <item sd="0" x="105"/>
        <item sd="0" x="74"/>
        <item sd="0" x="135"/>
        <item sd="0" x="67"/>
        <item sd="0" x="133"/>
        <item sd="0" x="39"/>
        <item sd="0" x="85"/>
        <item sd="0" x="69"/>
        <item sd="0" x="71"/>
        <item sd="0" x="40"/>
        <item sd="0" x="103"/>
        <item sd="0" x="72"/>
        <item sd="0" x="53"/>
        <item sd="0" x="108"/>
        <item sd="0" x="63"/>
        <item sd="0" x="102"/>
        <item sd="0" x="57"/>
        <item sd="0" x="120"/>
        <item sd="0" x="104"/>
        <item sd="0" x="47"/>
        <item sd="0" x="54"/>
        <item sd="0" x="31"/>
        <item sd="0" x="38"/>
        <item sd="0" x="93"/>
        <item sd="0" x="29"/>
        <item sd="0" x="43"/>
        <item sd="0" x="58"/>
        <item sd="0" x="46"/>
        <item sd="0" x="42"/>
        <item sd="0" x="65"/>
        <item sd="0" x="48"/>
        <item sd="0" x="94"/>
        <item sd="0" x="96"/>
        <item sd="0" x="64"/>
        <item sd="0" x="52"/>
        <item sd="0" x="92"/>
        <item sd="0" x="98"/>
        <item sd="0" x="50"/>
        <item sd="0" x="70"/>
        <item sd="0" x="95"/>
        <item sd="0" x="18"/>
        <item sd="0" x="83"/>
        <item sd="0" x="24"/>
        <item sd="0" x="22"/>
        <item sd="0" x="25"/>
        <item sd="0" x="36"/>
        <item sd="0" x="97"/>
        <item sd="0" x="111"/>
        <item sd="0" x="49"/>
        <item sd="0" x="112"/>
        <item sd="0" x="23"/>
        <item sd="0" x="14"/>
        <item sd="0" x="8"/>
        <item sd="0" x="118"/>
        <item sd="0" x="21"/>
        <item sd="0" x="10"/>
        <item sd="0" x="51"/>
        <item sd="0" x="37"/>
        <item sd="0" x="33"/>
        <item sd="0" x="41"/>
        <item sd="0" x="45"/>
        <item sd="0" x="32"/>
        <item sd="0" x="15"/>
        <item sd="0" x="13"/>
        <item sd="0" x="59"/>
        <item sd="0" x="34"/>
        <item sd="0" x="9"/>
        <item sd="0" x="12"/>
        <item sd="0" x="2"/>
        <item sd="0" x="19"/>
        <item sd="0" x="125"/>
        <item sd="0" x="113"/>
        <item sd="0" x="16"/>
        <item sd="0" x="11"/>
        <item sd="0" x="119"/>
        <item sd="0" x="132"/>
        <item sd="0" x="30"/>
        <item sd="0" x="61"/>
        <item sd="0" x="26"/>
        <item sd="0" x="100"/>
        <item sd="0" x="127"/>
        <item sd="0" x="110"/>
        <item sd="0" x="66"/>
        <item sd="0" x="130"/>
        <item sd="0" x="88"/>
        <item sd="0" x="114"/>
        <item sd="0" x="4"/>
        <item sd="0" x="7"/>
        <item sd="0" x="106"/>
        <item sd="0" x="3"/>
        <item sd="0" x="143"/>
        <item sd="0" x="142"/>
        <item sd="0" x="89"/>
        <item sd="0" x="101"/>
        <item sd="0" x="86"/>
        <item sd="0" x="76"/>
        <item sd="0" x="178"/>
        <item sd="0" x="159"/>
        <item sd="0" x="123"/>
        <item sd="0" x="77"/>
        <item sd="0" x="68"/>
        <item sd="0" x="146"/>
        <item sd="0" x="156"/>
        <item sd="0" x="35"/>
        <item sd="0" x="160"/>
        <item sd="0" x="0"/>
        <item sd="0" x="148"/>
        <item sd="0" x="75"/>
        <item sd="0" x="144"/>
        <item sd="0" x="126"/>
        <item sd="0" x="172"/>
        <item sd="0" x="171"/>
        <item sd="0" x="122"/>
        <item sd="0" x="87"/>
        <item sd="0" x="164"/>
        <item sd="0" x="5"/>
        <item sd="0" x="183"/>
        <item sd="0" x="147"/>
        <item sd="0" x="152"/>
        <item sd="0" x="158"/>
        <item sd="0" x="145"/>
        <item sd="0" x="44"/>
        <item sd="0" x="137"/>
        <item sd="0" x="157"/>
        <item sd="0" x="6"/>
        <item sd="0" x="62"/>
        <item sd="0" x="73"/>
        <item sd="0" x="140"/>
        <item sd="0" x="78"/>
        <item sd="0" x="138"/>
        <item sd="0" x="81"/>
        <item sd="0" x="161"/>
        <item sd="0" x="162"/>
        <item sd="0" x="60"/>
        <item sd="0" x="28"/>
        <item sd="0" x="17"/>
        <item sd="0" x="80"/>
        <item sd="0" x="149"/>
        <item sd="0" x="141"/>
        <item sd="0" x="55"/>
        <item sd="0" x="20"/>
        <item sd="0" x="150"/>
        <item sd="0" x="155"/>
        <item sd="0" x="154"/>
        <item sd="0" x="129"/>
        <item sd="0" x="170"/>
        <item sd="0" x="163"/>
        <item sd="0" x="90"/>
        <item sd="0" x="151"/>
        <item sd="0" x="153"/>
        <item sd="0" x="168"/>
        <item sd="0" x="84"/>
        <item sd="0" x="184"/>
        <item sd="0" x="173"/>
        <item sd="0" x="79"/>
        <item sd="0" x="177"/>
        <item sd="0" x="128"/>
        <item sd="0" x="181"/>
        <item sd="0" x="82"/>
        <item sd="0" x="136"/>
        <item sd="0" x="174"/>
        <item sd="0" x="169"/>
        <item sd="0" x="124"/>
        <item sd="0" x="27"/>
        <item sd="0" x="167"/>
        <item sd="0" x="139"/>
        <item sd="0" x="180"/>
        <item sd="0" x="182"/>
        <item sd="0" x="179"/>
        <item sd="0" x="185"/>
        <item sd="0" x="187"/>
        <item sd="0" x="186"/>
        <item sd="0" x="166"/>
        <item sd="0" x="175"/>
        <item sd="0" x="56"/>
        <item sd="0" x="1"/>
        <item sd="0" x="176"/>
        <item sd="0" x="165"/>
        <item t="default" sd="0"/>
      </items>
      <autoSortScope>
        <pivotArea dataOnly="0" outline="0" fieldPosition="0">
          <references count="1">
            <reference field="4294967294" count="1" selected="0">
              <x v="1"/>
            </reference>
          </references>
        </pivotArea>
      </autoSortScope>
    </pivotField>
    <pivotField showAll="0">
      <items count="23">
        <item x="19"/>
        <item x="20"/>
        <item x="21"/>
        <item x="17"/>
        <item x="14"/>
        <item x="15"/>
        <item x="13"/>
        <item x="12"/>
        <item x="16"/>
        <item x="8"/>
        <item x="6"/>
        <item x="7"/>
        <item x="2"/>
        <item x="10"/>
        <item x="3"/>
        <item x="18"/>
        <item x="0"/>
        <item x="4"/>
        <item x="5"/>
        <item x="9"/>
        <item x="11"/>
        <item x="1"/>
        <item t="default"/>
      </items>
    </pivotField>
    <pivotField showAll="0"/>
    <pivotField dataField="1" showAll="0">
      <items count="1019">
        <item x="997"/>
        <item x="822"/>
        <item x="967"/>
        <item x="112"/>
        <item x="750"/>
        <item x="786"/>
        <item x="899"/>
        <item x="142"/>
        <item x="958"/>
        <item x="116"/>
        <item x="973"/>
        <item x="480"/>
        <item x="752"/>
        <item x="523"/>
        <item x="147"/>
        <item x="181"/>
        <item x="234"/>
        <item x="887"/>
        <item x="47"/>
        <item x="207"/>
        <item x="577"/>
        <item x="908"/>
        <item x="18"/>
        <item x="261"/>
        <item x="88"/>
        <item x="727"/>
        <item x="923"/>
        <item x="483"/>
        <item x="171"/>
        <item x="552"/>
        <item x="68"/>
        <item x="342"/>
        <item x="409"/>
        <item x="733"/>
        <item x="631"/>
        <item x="219"/>
        <item x="1006"/>
        <item x="975"/>
        <item x="982"/>
        <item x="587"/>
        <item x="56"/>
        <item x="827"/>
        <item x="43"/>
        <item x="542"/>
        <item x="765"/>
        <item x="642"/>
        <item x="387"/>
        <item x="664"/>
        <item x="826"/>
        <item x="684"/>
        <item x="939"/>
        <item x="511"/>
        <item x="891"/>
        <item x="870"/>
        <item x="883"/>
        <item x="348"/>
        <item x="5"/>
        <item x="8"/>
        <item x="216"/>
        <item x="322"/>
        <item x="930"/>
        <item x="697"/>
        <item x="179"/>
        <item x="305"/>
        <item x="36"/>
        <item x="559"/>
        <item x="659"/>
        <item x="397"/>
        <item x="162"/>
        <item x="584"/>
        <item x="516"/>
        <item x="51"/>
        <item x="978"/>
        <item x="255"/>
        <item x="963"/>
        <item x="504"/>
        <item x="633"/>
        <item x="952"/>
        <item x="816"/>
        <item x="660"/>
        <item x="50"/>
        <item x="518"/>
        <item x="330"/>
        <item x="995"/>
        <item x="614"/>
        <item x="453"/>
        <item x="606"/>
        <item x="145"/>
        <item x="709"/>
        <item x="98"/>
        <item x="751"/>
        <item x="429"/>
        <item x="611"/>
        <item x="0"/>
        <item x="62"/>
        <item x="146"/>
        <item x="625"/>
        <item x="904"/>
        <item x="608"/>
        <item x="754"/>
        <item x="238"/>
        <item x="115"/>
        <item x="667"/>
        <item x="108"/>
        <item x="746"/>
        <item x="578"/>
        <item x="277"/>
        <item x="215"/>
        <item x="943"/>
        <item x="312"/>
        <item x="325"/>
        <item x="851"/>
        <item x="925"/>
        <item x="218"/>
        <item x="21"/>
        <item x="875"/>
        <item x="881"/>
        <item x="515"/>
        <item x="436"/>
        <item x="1013"/>
        <item x="753"/>
        <item x="52"/>
        <item x="337"/>
        <item x="730"/>
        <item x="258"/>
        <item x="522"/>
        <item x="388"/>
        <item x="832"/>
        <item x="996"/>
        <item x="449"/>
        <item x="788"/>
        <item x="554"/>
        <item x="763"/>
        <item x="472"/>
        <item x="797"/>
        <item x="165"/>
        <item x="629"/>
        <item x="568"/>
        <item x="378"/>
        <item x="26"/>
        <item x="981"/>
        <item x="450"/>
        <item x="519"/>
        <item x="256"/>
        <item x="959"/>
        <item x="492"/>
        <item x="230"/>
        <item x="202"/>
        <item x="382"/>
        <item x="555"/>
        <item x="433"/>
        <item x="300"/>
        <item x="632"/>
        <item x="868"/>
        <item x="380"/>
        <item x="381"/>
        <item x="795"/>
        <item x="803"/>
        <item x="965"/>
        <item x="773"/>
        <item x="944"/>
        <item x="60"/>
        <item x="196"/>
        <item x="547"/>
        <item x="28"/>
        <item x="777"/>
        <item x="894"/>
        <item x="265"/>
        <item x="572"/>
        <item x="550"/>
        <item x="23"/>
        <item x="877"/>
        <item x="144"/>
        <item x="122"/>
        <item x="798"/>
        <item x="456"/>
        <item x="914"/>
        <item x="125"/>
        <item x="699"/>
        <item x="275"/>
        <item x="136"/>
        <item x="676"/>
        <item x="107"/>
        <item x="602"/>
        <item x="393"/>
        <item x="210"/>
        <item x="906"/>
        <item x="395"/>
        <item x="799"/>
        <item x="248"/>
        <item x="879"/>
        <item x="533"/>
        <item x="590"/>
        <item x="539"/>
        <item x="598"/>
        <item x="13"/>
        <item x="749"/>
        <item x="526"/>
        <item x="623"/>
        <item x="402"/>
        <item x="579"/>
        <item x="737"/>
        <item x="103"/>
        <item x="189"/>
        <item x="266"/>
        <item x="111"/>
        <item x="738"/>
        <item x="1014"/>
        <item x="613"/>
        <item x="80"/>
        <item x="534"/>
        <item x="872"/>
        <item x="197"/>
        <item x="491"/>
        <item x="130"/>
        <item x="675"/>
        <item x="208"/>
        <item x="99"/>
        <item x="61"/>
        <item x="168"/>
        <item x="35"/>
        <item x="464"/>
        <item x="434"/>
        <item x="740"/>
        <item x="476"/>
        <item x="622"/>
        <item x="748"/>
        <item x="901"/>
        <item x="998"/>
        <item x="109"/>
        <item x="6"/>
        <item x="811"/>
        <item x="482"/>
        <item x="143"/>
        <item x="723"/>
        <item x="119"/>
        <item x="40"/>
        <item x="934"/>
        <item x="44"/>
        <item x="566"/>
        <item x="834"/>
        <item x="496"/>
        <item x="252"/>
        <item x="448"/>
        <item x="758"/>
        <item x="46"/>
        <item x="647"/>
        <item x="92"/>
        <item x="362"/>
        <item x="336"/>
        <item x="663"/>
        <item x="127"/>
        <item x="349"/>
        <item x="565"/>
        <item x="500"/>
        <item x="1004"/>
        <item x="419"/>
        <item x="597"/>
        <item x="470"/>
        <item x="20"/>
        <item x="706"/>
        <item x="131"/>
        <item x="435"/>
        <item x="553"/>
        <item x="580"/>
        <item x="557"/>
        <item x="855"/>
        <item x="424"/>
        <item x="273"/>
        <item x="926"/>
        <item x="295"/>
        <item x="831"/>
        <item x="303"/>
        <item x="503"/>
        <item x="889"/>
        <item x="306"/>
        <item x="540"/>
        <item x="441"/>
        <item x="276"/>
        <item x="445"/>
        <item x="410"/>
        <item x="228"/>
        <item x="31"/>
        <item x="932"/>
        <item x="916"/>
        <item x="729"/>
        <item x="451"/>
        <item x="55"/>
        <item x="673"/>
        <item x="458"/>
        <item x="495"/>
        <item x="842"/>
        <item x="304"/>
        <item x="376"/>
        <item x="812"/>
        <item x="161"/>
        <item x="627"/>
        <item x="332"/>
        <item x="820"/>
        <item x="243"/>
        <item x="186"/>
        <item x="379"/>
        <item x="101"/>
        <item x="326"/>
        <item x="687"/>
        <item x="141"/>
        <item x="617"/>
        <item x="42"/>
        <item x="819"/>
        <item x="586"/>
        <item x="244"/>
        <item x="262"/>
        <item x="1017"/>
        <item x="9"/>
        <item x="93"/>
        <item x="936"/>
        <item x="398"/>
        <item x="242"/>
        <item x="76"/>
        <item x="160"/>
        <item x="567"/>
        <item x="34"/>
        <item x="945"/>
        <item x="896"/>
        <item x="425"/>
        <item x="285"/>
        <item x="571"/>
        <item x="977"/>
        <item x="105"/>
        <item x="843"/>
        <item x="386"/>
        <item x="810"/>
        <item x="802"/>
        <item x="903"/>
        <item x="392"/>
        <item x="784"/>
        <item x="1016"/>
        <item x="461"/>
        <item x="297"/>
        <item x="710"/>
        <item x="781"/>
        <item x="321"/>
        <item x="357"/>
        <item x="64"/>
        <item x="200"/>
        <item x="223"/>
        <item x="19"/>
        <item x="78"/>
        <item x="469"/>
        <item x="478"/>
        <item x="104"/>
        <item x="794"/>
        <item x="89"/>
        <item x="807"/>
        <item x="3"/>
        <item x="912"/>
        <item x="442"/>
        <item x="601"/>
        <item x="792"/>
        <item x="391"/>
        <item x="77"/>
        <item x="22"/>
        <item x="836"/>
        <item x="323"/>
        <item x="83"/>
        <item x="188"/>
        <item x="319"/>
        <item x="164"/>
        <item x="711"/>
        <item x="785"/>
        <item x="132"/>
        <item x="778"/>
        <item x="790"/>
        <item x="418"/>
        <item x="620"/>
        <item x="407"/>
        <item x="53"/>
        <item x="770"/>
        <item x="151"/>
        <item x="211"/>
        <item x="292"/>
        <item x="217"/>
        <item x="494"/>
        <item x="755"/>
        <item x="67"/>
        <item x="858"/>
        <item x="86"/>
        <item x="662"/>
        <item x="919"/>
        <item x="747"/>
        <item x="2"/>
        <item x="279"/>
        <item x="479"/>
        <item x="484"/>
        <item x="742"/>
        <item x="166"/>
        <item x="174"/>
        <item x="779"/>
        <item x="556"/>
        <item x="113"/>
        <item x="618"/>
        <item x="688"/>
        <item x="260"/>
        <item x="308"/>
        <item x="715"/>
        <item x="595"/>
        <item x="155"/>
        <item x="489"/>
        <item x="772"/>
        <item x="14"/>
        <item x="288"/>
        <item x="287"/>
        <item x="15"/>
        <item x="17"/>
        <item x="776"/>
        <item x="154"/>
        <item x="183"/>
        <item x="463"/>
        <item x="446"/>
        <item x="54"/>
        <item x="869"/>
        <item x="120"/>
        <item x="862"/>
        <item x="731"/>
        <item x="507"/>
        <item x="732"/>
        <item x="986"/>
        <item x="371"/>
        <item x="317"/>
        <item x="874"/>
        <item x="284"/>
        <item x="361"/>
        <item x="225"/>
        <item x="198"/>
        <item x="403"/>
        <item x="558"/>
        <item x="396"/>
        <item x="372"/>
        <item x="719"/>
        <item x="717"/>
        <item x="989"/>
        <item x="195"/>
        <item x="937"/>
        <item x="852"/>
        <item x="502"/>
        <item x="486"/>
        <item x="411"/>
        <item x="1000"/>
        <item x="712"/>
        <item x="612"/>
        <item x="1002"/>
        <item x="158"/>
        <item x="135"/>
        <item x="194"/>
        <item x="760"/>
        <item x="771"/>
        <item x="454"/>
        <item x="698"/>
        <item x="27"/>
        <item x="762"/>
        <item x="138"/>
        <item x="404"/>
        <item x="438"/>
        <item x="175"/>
        <item x="824"/>
        <item x="596"/>
        <item x="95"/>
        <item x="497"/>
        <item x="38"/>
        <item x="643"/>
        <item x="124"/>
        <item x="838"/>
        <item x="544"/>
        <item x="610"/>
        <item x="548"/>
        <item x="318"/>
        <item x="514"/>
        <item x="327"/>
        <item x="530"/>
        <item x="983"/>
        <item x="639"/>
        <item x="231"/>
        <item x="693"/>
        <item x="801"/>
        <item x="499"/>
        <item x="247"/>
        <item x="423"/>
        <item x="805"/>
        <item x="182"/>
        <item x="716"/>
        <item x="414"/>
        <item x="679"/>
        <item x="374"/>
        <item x="212"/>
        <item x="506"/>
        <item x="239"/>
        <item x="245"/>
        <item x="910"/>
        <item x="427"/>
        <item x="444"/>
        <item x="991"/>
        <item x="353"/>
        <item x="946"/>
        <item x="45"/>
        <item x="892"/>
        <item x="609"/>
        <item x="599"/>
        <item x="187"/>
        <item x="974"/>
        <item x="149"/>
        <item x="488"/>
        <item x="117"/>
        <item x="1009"/>
        <item x="668"/>
        <item x="658"/>
        <item x="455"/>
        <item x="957"/>
        <item x="830"/>
        <item x="159"/>
        <item x="344"/>
        <item x="655"/>
        <item x="644"/>
        <item x="651"/>
        <item x="616"/>
        <item x="298"/>
        <item x="825"/>
        <item x="90"/>
        <item x="828"/>
        <item x="669"/>
        <item x="7"/>
        <item x="416"/>
        <item x="689"/>
        <item x="898"/>
        <item x="865"/>
        <item x="546"/>
        <item x="87"/>
        <item x="990"/>
        <item x="665"/>
        <item x="774"/>
        <item x="594"/>
        <item x="340"/>
        <item x="110"/>
        <item x="913"/>
        <item x="691"/>
        <item x="641"/>
        <item x="49"/>
        <item x="58"/>
        <item x="10"/>
        <item x="900"/>
        <item x="334"/>
        <item x="269"/>
        <item x="845"/>
        <item x="882"/>
        <item x="176"/>
        <item x="694"/>
        <item x="705"/>
        <item x="769"/>
        <item x="314"/>
        <item x="922"/>
        <item x="70"/>
        <item x="485"/>
        <item x="955"/>
        <item x="170"/>
        <item x="283"/>
        <item x="510"/>
        <item x="250"/>
        <item x="152"/>
        <item x="897"/>
        <item x="172"/>
        <item x="360"/>
        <item x="745"/>
        <item x="592"/>
        <item x="680"/>
        <item x="343"/>
        <item x="630"/>
        <item x="551"/>
        <item x="214"/>
        <item x="833"/>
        <item x="666"/>
        <item x="471"/>
        <item x="71"/>
        <item x="399"/>
        <item x="652"/>
        <item x="263"/>
        <item x="638"/>
        <item x="191"/>
        <item x="871"/>
        <item x="783"/>
        <item x="307"/>
        <item x="837"/>
        <item x="628"/>
        <item x="856"/>
        <item x="839"/>
        <item x="951"/>
        <item x="291"/>
        <item x="949"/>
        <item x="929"/>
        <item x="338"/>
        <item x="106"/>
        <item x="241"/>
        <item x="591"/>
        <item x="938"/>
        <item x="333"/>
        <item x="205"/>
        <item x="69"/>
        <item x="331"/>
        <item x="953"/>
        <item x="150"/>
        <item x="153"/>
        <item x="739"/>
        <item x="102"/>
        <item x="462"/>
        <item x="251"/>
        <item x="971"/>
        <item x="704"/>
        <item x="600"/>
        <item x="804"/>
        <item x="867"/>
        <item x="493"/>
        <item x="690"/>
        <item x="766"/>
        <item x="270"/>
        <item x="370"/>
        <item x="91"/>
        <item x="569"/>
        <item x="184"/>
        <item x="346"/>
        <item x="942"/>
        <item x="377"/>
        <item x="808"/>
        <item x="682"/>
        <item x="1007"/>
        <item x="920"/>
        <item x="545"/>
        <item x="405"/>
        <item x="96"/>
        <item x="193"/>
        <item x="574"/>
        <item x="440"/>
        <item x="707"/>
        <item x="543"/>
        <item x="911"/>
        <item x="890"/>
        <item x="385"/>
        <item x="885"/>
        <item x="721"/>
        <item x="413"/>
        <item x="793"/>
        <item x="85"/>
        <item x="960"/>
        <item x="702"/>
        <item x="282"/>
        <item x="757"/>
        <item x="728"/>
        <item x="846"/>
        <item x="915"/>
        <item x="1010"/>
        <item x="621"/>
        <item x="185"/>
        <item x="474"/>
        <item x="650"/>
        <item x="902"/>
        <item x="320"/>
        <item x="921"/>
        <item x="426"/>
        <item x="505"/>
        <item x="848"/>
        <item x="970"/>
        <item x="992"/>
        <item x="1005"/>
        <item x="713"/>
        <item x="987"/>
        <item x="933"/>
        <item x="4"/>
        <item x="345"/>
        <item x="976"/>
        <item x="829"/>
        <item x="768"/>
        <item x="167"/>
        <item x="880"/>
        <item x="237"/>
        <item x="873"/>
        <item x="854"/>
        <item x="94"/>
        <item x="560"/>
        <item x="980"/>
        <item x="780"/>
        <item x="79"/>
        <item x="249"/>
        <item x="220"/>
        <item x="761"/>
        <item x="671"/>
        <item x="582"/>
        <item x="844"/>
        <item x="583"/>
        <item x="137"/>
        <item x="624"/>
        <item x="81"/>
        <item x="722"/>
        <item x="1003"/>
        <item x="686"/>
        <item x="459"/>
        <item x="169"/>
        <item x="683"/>
        <item x="329"/>
        <item x="840"/>
        <item x="964"/>
        <item x="271"/>
        <item x="541"/>
        <item x="787"/>
        <item x="962"/>
        <item x="289"/>
        <item x="909"/>
        <item x="525"/>
        <item x="524"/>
        <item x="296"/>
        <item x="947"/>
        <item x="696"/>
        <item x="708"/>
        <item x="341"/>
        <item x="956"/>
        <item x="636"/>
        <item x="16"/>
        <item x="517"/>
        <item x="535"/>
        <item x="11"/>
        <item x="369"/>
        <item x="893"/>
        <item x="927"/>
        <item x="66"/>
        <item x="735"/>
        <item x="100"/>
        <item x="531"/>
        <item x="12"/>
        <item x="452"/>
        <item x="315"/>
        <item x="972"/>
        <item x="367"/>
        <item x="549"/>
        <item x="850"/>
        <item x="430"/>
        <item x="324"/>
        <item x="347"/>
        <item x="373"/>
        <item x="720"/>
        <item x="813"/>
        <item x="118"/>
        <item x="339"/>
        <item x="439"/>
        <item x="593"/>
        <item x="626"/>
        <item x="37"/>
        <item x="465"/>
        <item x="428"/>
        <item x="473"/>
        <item x="253"/>
        <item x="358"/>
        <item x="311"/>
        <item x="1001"/>
        <item x="847"/>
        <item x="294"/>
        <item x="646"/>
        <item x="905"/>
        <item x="350"/>
        <item x="508"/>
        <item x="814"/>
        <item x="302"/>
        <item x="460"/>
        <item x="538"/>
        <item x="29"/>
        <item x="656"/>
        <item x="969"/>
        <item x="406"/>
        <item x="564"/>
        <item x="41"/>
        <item x="309"/>
        <item x="286"/>
        <item x="605"/>
        <item x="935"/>
        <item x="457"/>
        <item x="907"/>
        <item x="966"/>
        <item x="864"/>
        <item x="57"/>
        <item x="39"/>
        <item x="681"/>
        <item x="734"/>
        <item x="163"/>
        <item x="293"/>
        <item x="884"/>
        <item x="562"/>
        <item x="924"/>
        <item x="725"/>
        <item x="895"/>
        <item x="1011"/>
        <item x="640"/>
        <item x="222"/>
        <item x="782"/>
        <item x="764"/>
        <item x="72"/>
        <item x="366"/>
        <item x="24"/>
        <item x="272"/>
        <item x="310"/>
        <item x="796"/>
        <item x="59"/>
        <item x="575"/>
        <item x="221"/>
        <item x="148"/>
        <item x="254"/>
        <item x="280"/>
        <item x="199"/>
        <item x="420"/>
        <item x="389"/>
        <item x="528"/>
        <item x="229"/>
        <item x="206"/>
        <item x="475"/>
        <item x="985"/>
        <item x="527"/>
        <item x="520"/>
        <item x="917"/>
        <item x="498"/>
        <item x="954"/>
        <item x="724"/>
        <item x="268"/>
        <item x="412"/>
        <item x="950"/>
        <item x="390"/>
        <item x="240"/>
        <item x="281"/>
        <item x="529"/>
        <item x="743"/>
        <item x="695"/>
        <item x="940"/>
        <item x="156"/>
        <item x="661"/>
        <item x="400"/>
        <item x="236"/>
        <item x="876"/>
        <item x="140"/>
        <item x="604"/>
        <item x="177"/>
        <item x="607"/>
        <item x="490"/>
        <item x="487"/>
        <item x="422"/>
        <item x="417"/>
        <item x="806"/>
        <item x="948"/>
        <item x="328"/>
        <item x="364"/>
        <item x="857"/>
        <item x="775"/>
        <item x="201"/>
        <item x="33"/>
        <item x="126"/>
        <item x="421"/>
        <item x="570"/>
        <item x="979"/>
        <item x="657"/>
        <item x="180"/>
        <item x="415"/>
        <item x="581"/>
        <item x="589"/>
        <item x="356"/>
        <item x="821"/>
        <item x="73"/>
        <item x="233"/>
        <item x="466"/>
        <item x="918"/>
        <item x="993"/>
        <item x="114"/>
        <item x="961"/>
        <item x="363"/>
        <item x="264"/>
        <item x="278"/>
        <item x="213"/>
        <item x="685"/>
        <item x="365"/>
        <item x="375"/>
        <item x="352"/>
        <item x="561"/>
        <item x="700"/>
        <item x="384"/>
        <item x="588"/>
        <item x="128"/>
        <item x="649"/>
        <item x="692"/>
        <item x="408"/>
        <item x="653"/>
        <item x="513"/>
        <item x="121"/>
        <item x="573"/>
        <item x="84"/>
        <item x="703"/>
        <item x="756"/>
        <item x="63"/>
        <item x="447"/>
        <item x="274"/>
        <item x="674"/>
        <item x="299"/>
        <item x="437"/>
        <item x="809"/>
        <item x="335"/>
        <item x="563"/>
        <item x="736"/>
        <item x="576"/>
        <item x="173"/>
        <item x="615"/>
        <item x="759"/>
        <item x="841"/>
        <item x="888"/>
        <item x="316"/>
        <item x="537"/>
        <item x="301"/>
        <item x="984"/>
        <item x="886"/>
        <item x="521"/>
        <item x="204"/>
        <item x="818"/>
        <item x="789"/>
        <item x="481"/>
        <item x="648"/>
        <item x="672"/>
        <item x="635"/>
        <item x="443"/>
        <item x="267"/>
        <item x="133"/>
        <item x="512"/>
        <item x="678"/>
        <item x="224"/>
        <item x="431"/>
        <item x="634"/>
        <item x="670"/>
        <item x="192"/>
        <item x="501"/>
        <item x="75"/>
        <item x="677"/>
        <item x="232"/>
        <item x="25"/>
        <item x="988"/>
        <item x="123"/>
        <item x="815"/>
        <item x="477"/>
        <item x="226"/>
        <item x="823"/>
        <item x="1008"/>
        <item x="368"/>
        <item x="468"/>
        <item x="227"/>
        <item x="246"/>
        <item x="532"/>
        <item x="999"/>
        <item x="718"/>
        <item x="767"/>
        <item x="30"/>
        <item x="817"/>
        <item x="536"/>
        <item x="82"/>
        <item x="290"/>
        <item x="509"/>
        <item x="741"/>
        <item x="853"/>
        <item x="134"/>
        <item x="65"/>
        <item x="863"/>
        <item x="351"/>
        <item x="1"/>
        <item x="32"/>
        <item x="401"/>
        <item x="355"/>
        <item x="849"/>
        <item x="603"/>
        <item x="928"/>
        <item x="701"/>
        <item x="97"/>
        <item x="432"/>
        <item x="203"/>
        <item x="861"/>
        <item x="878"/>
        <item x="178"/>
        <item x="157"/>
        <item x="726"/>
        <item x="257"/>
        <item x="619"/>
        <item x="313"/>
        <item x="714"/>
        <item x="866"/>
        <item x="1015"/>
        <item x="654"/>
        <item x="259"/>
        <item x="48"/>
        <item x="354"/>
        <item x="791"/>
        <item x="139"/>
        <item x="74"/>
        <item x="860"/>
        <item x="383"/>
        <item x="968"/>
        <item x="835"/>
        <item x="209"/>
        <item x="190"/>
        <item x="645"/>
        <item x="394"/>
        <item x="859"/>
        <item x="994"/>
        <item x="1012"/>
        <item x="941"/>
        <item x="235"/>
        <item x="931"/>
        <item x="359"/>
        <item x="637"/>
        <item x="800"/>
        <item x="467"/>
        <item x="744"/>
        <item x="129"/>
        <item x="585"/>
        <item t="default"/>
      </items>
    </pivotField>
    <pivotField axis="axisRow" showAll="0">
      <items count="6">
        <item sd="0" x="3"/>
        <item x="0"/>
        <item sd="0" x="2"/>
        <item x="1"/>
        <item sd="0" x="4"/>
        <item t="default"/>
      </items>
    </pivotField>
    <pivotField dataField="1" showAll="0">
      <items count="23">
        <item x="5"/>
        <item x="20"/>
        <item x="18"/>
        <item x="13"/>
        <item x="19"/>
        <item x="8"/>
        <item x="9"/>
        <item x="12"/>
        <item x="17"/>
        <item x="21"/>
        <item x="15"/>
        <item x="10"/>
        <item x="16"/>
        <item x="6"/>
        <item x="11"/>
        <item x="4"/>
        <item x="14"/>
        <item x="3"/>
        <item x="1"/>
        <item x="2"/>
        <item x="7"/>
        <item x="0"/>
        <item t="default"/>
      </items>
    </pivotField>
  </pivotFields>
  <rowFields count="2">
    <field x="3"/>
    <field x="7"/>
  </rowFields>
  <rowItems count="189">
    <i>
      <x v="50"/>
    </i>
    <i>
      <x v="48"/>
    </i>
    <i>
      <x v="67"/>
    </i>
    <i>
      <x v="34"/>
    </i>
    <i>
      <x v="38"/>
    </i>
    <i>
      <x v="26"/>
    </i>
    <i>
      <x v="22"/>
    </i>
    <i>
      <x v="15"/>
    </i>
    <i>
      <x v="39"/>
    </i>
    <i>
      <x v="42"/>
    </i>
    <i>
      <x v="66"/>
    </i>
    <i>
      <x v="46"/>
    </i>
    <i>
      <x v="21"/>
    </i>
    <i>
      <x v="47"/>
    </i>
    <i>
      <x v="44"/>
    </i>
    <i>
      <x v="29"/>
    </i>
    <i>
      <x v="74"/>
    </i>
    <i>
      <x v="88"/>
    </i>
    <i>
      <x v="94"/>
    </i>
    <i>
      <x v="41"/>
    </i>
    <i>
      <x v="30"/>
    </i>
    <i>
      <x v="49"/>
    </i>
    <i>
      <x v="19"/>
    </i>
    <i>
      <x v="97"/>
    </i>
    <i>
      <x v="86"/>
    </i>
    <i>
      <x v="31"/>
    </i>
    <i>
      <x v="70"/>
    </i>
    <i>
      <x v="89"/>
    </i>
    <i>
      <x v="149"/>
    </i>
    <i>
      <x v="45"/>
    </i>
    <i>
      <x v="62"/>
    </i>
    <i>
      <x v="43"/>
    </i>
    <i>
      <x v="78"/>
    </i>
    <i>
      <x v="11"/>
    </i>
    <i>
      <x v="57"/>
    </i>
    <i>
      <x v="56"/>
    </i>
    <i>
      <x v="8"/>
    </i>
    <i>
      <x v="71"/>
    </i>
    <i>
      <x v="35"/>
    </i>
    <i>
      <x v="77"/>
    </i>
    <i>
      <x v="58"/>
    </i>
    <i>
      <x v="20"/>
    </i>
    <i>
      <x v="151"/>
    </i>
    <i>
      <x v="51"/>
    </i>
    <i>
      <x v="139"/>
    </i>
    <i>
      <x v="75"/>
    </i>
    <i>
      <x v="103"/>
    </i>
    <i>
      <x v="23"/>
    </i>
    <i>
      <x v="16"/>
    </i>
    <i>
      <x v="69"/>
    </i>
    <i>
      <x v="87"/>
    </i>
    <i>
      <x v="95"/>
    </i>
    <i>
      <x v="18"/>
    </i>
    <i>
      <x v="157"/>
    </i>
    <i>
      <x v="104"/>
    </i>
    <i>
      <x v="164"/>
    </i>
    <i>
      <x v="33"/>
    </i>
    <i>
      <x v="68"/>
    </i>
    <i>
      <x v="25"/>
    </i>
    <i>
      <x v="28"/>
    </i>
    <i>
      <x v="36"/>
    </i>
    <i>
      <x v="169"/>
    </i>
    <i>
      <x v="110"/>
    </i>
    <i>
      <x v="40"/>
    </i>
    <i>
      <x v="10"/>
    </i>
    <i>
      <x v="147"/>
    </i>
    <i>
      <x v="2"/>
    </i>
    <i>
      <x v="79"/>
    </i>
    <i>
      <x v="24"/>
    </i>
    <i>
      <x v="6"/>
    </i>
    <i>
      <x v="148"/>
    </i>
    <i>
      <x v="4"/>
    </i>
    <i>
      <x v="99"/>
    </i>
    <i>
      <x v="3"/>
    </i>
    <i>
      <x v="102"/>
    </i>
    <i>
      <x v="14"/>
    </i>
    <i>
      <x v="59"/>
    </i>
    <i>
      <x v="32"/>
    </i>
    <i>
      <x v="61"/>
    </i>
    <i>
      <x v="184"/>
    </i>
    <i>
      <x v="170"/>
    </i>
    <i>
      <x v="153"/>
    </i>
    <i>
      <x v="124"/>
    </i>
    <i>
      <x v="76"/>
    </i>
    <i>
      <x v="127"/>
    </i>
    <i>
      <x v="98"/>
    </i>
    <i>
      <x v="135"/>
    </i>
    <i>
      <x v="83"/>
    </i>
    <i>
      <x v="92"/>
    </i>
    <i>
      <x v="123"/>
    </i>
    <i>
      <x v="144"/>
    </i>
    <i>
      <x v="134"/>
    </i>
    <i>
      <x v="90"/>
    </i>
    <i>
      <x v="161"/>
    </i>
    <i>
      <x v="186"/>
    </i>
    <i>
      <x v="27"/>
    </i>
    <i>
      <x v="187"/>
    </i>
    <i>
      <x v="37"/>
    </i>
    <i>
      <x v="17"/>
    </i>
    <i>
      <x v="154"/>
    </i>
    <i>
      <x v="7"/>
    </i>
    <i>
      <x v="171"/>
    </i>
    <i>
      <x v="53"/>
    </i>
    <i>
      <x v="12"/>
    </i>
    <i>
      <x v="100"/>
    </i>
    <i>
      <x v="131"/>
    </i>
    <i>
      <x v="54"/>
    </i>
    <i>
      <x v="13"/>
    </i>
    <i>
      <x v="72"/>
    </i>
    <i>
      <x v="141"/>
    </i>
    <i>
      <x v="109"/>
    </i>
    <i>
      <x v="150"/>
    </i>
    <i>
      <x v="55"/>
    </i>
    <i>
      <x v="159"/>
    </i>
    <i>
      <x v="111"/>
    </i>
    <i>
      <x v="85"/>
    </i>
    <i>
      <x v="117"/>
    </i>
    <i>
      <x v="173"/>
    </i>
    <i>
      <x v="122"/>
    </i>
    <i>
      <x v="185"/>
    </i>
    <i>
      <x v="183"/>
    </i>
    <i>
      <x v="167"/>
    </i>
    <i>
      <x v="115"/>
    </i>
    <i>
      <x v="121"/>
    </i>
    <i>
      <x v="175"/>
    </i>
    <i>
      <x v="52"/>
    </i>
    <i>
      <x v="155"/>
    </i>
    <i>
      <x v="73"/>
    </i>
    <i>
      <x v="163"/>
    </i>
    <i>
      <x v="105"/>
    </i>
    <i>
      <x v="118"/>
    </i>
    <i>
      <x v="125"/>
    </i>
    <i>
      <x v="179"/>
    </i>
    <i>
      <x v="126"/>
    </i>
    <i>
      <x v="5"/>
    </i>
    <i>
      <x v="106"/>
    </i>
    <i>
      <x v="84"/>
    </i>
    <i>
      <x v="128"/>
    </i>
    <i>
      <x v="116"/>
    </i>
    <i>
      <x v="129"/>
    </i>
    <i>
      <x v="165"/>
    </i>
    <i>
      <x v="130"/>
    </i>
    <i>
      <x v="9"/>
    </i>
    <i>
      <x v="107"/>
    </i>
    <i>
      <x v="119"/>
    </i>
    <i>
      <x v="132"/>
    </i>
    <i>
      <x v="177"/>
    </i>
    <i>
      <x v="133"/>
    </i>
    <i>
      <x v="181"/>
    </i>
    <i>
      <x v="108"/>
    </i>
    <i>
      <x v="152"/>
    </i>
    <i>
      <x v="91"/>
    </i>
    <i>
      <x v="114"/>
    </i>
    <i>
      <x v="64"/>
    </i>
    <i>
      <x v="156"/>
    </i>
    <i>
      <x v="65"/>
    </i>
    <i>
      <x v="158"/>
    </i>
    <i>
      <x v="138"/>
    </i>
    <i>
      <x v="160"/>
    </i>
    <i>
      <x v="96"/>
    </i>
    <i>
      <x v="162"/>
    </i>
    <i>
      <x v="140"/>
    </i>
    <i>
      <x v="1"/>
    </i>
    <i>
      <x v="101"/>
    </i>
    <i>
      <x v="166"/>
    </i>
    <i>
      <x v="142"/>
    </i>
    <i>
      <x v="168"/>
    </i>
    <i>
      <x v="143"/>
    </i>
    <i>
      <x v="63"/>
    </i>
    <i>
      <x v="112"/>
    </i>
    <i>
      <x v="172"/>
    </i>
    <i>
      <x v="145"/>
    </i>
    <i>
      <x v="174"/>
    </i>
    <i>
      <x v="146"/>
    </i>
    <i>
      <x v="176"/>
    </i>
    <i>
      <x v="60"/>
    </i>
    <i>
      <x v="178"/>
    </i>
    <i>
      <x v="80"/>
    </i>
    <i>
      <x v="180"/>
    </i>
    <i>
      <x v="81"/>
    </i>
    <i>
      <x v="182"/>
    </i>
    <i>
      <x v="113"/>
    </i>
    <i>
      <x v="120"/>
    </i>
    <i>
      <x v="82"/>
    </i>
    <i>
      <x v="136"/>
    </i>
    <i>
      <x v="137"/>
    </i>
    <i>
      <x/>
    </i>
    <i>
      <x v="93"/>
    </i>
    <i t="grand">
      <x/>
    </i>
  </rowItems>
  <colFields count="1">
    <field x="-2"/>
  </colFields>
  <colItems count="2">
    <i>
      <x/>
    </i>
    <i i="1">
      <x v="1"/>
    </i>
  </colItems>
  <dataFields count="2">
    <dataField name="Average of Rating" fld="8" subtotal="average" baseField="0" baseItem="0"/>
    <dataField name="Count of Review" fld="6" subtotal="count" baseField="0" baseItem="0"/>
  </dataFields>
  <formats count="189">
    <format dxfId="21624">
      <pivotArea field="3" grandRow="1" outline="0" collapsedLevelsAreSubtotals="1" axis="axisRow" fieldPosition="0">
        <references count="1">
          <reference field="4294967294" count="1" selected="0">
            <x v="0"/>
          </reference>
        </references>
      </pivotArea>
    </format>
    <format dxfId="21625">
      <pivotArea collapsedLevelsAreSubtotals="1" fieldPosition="0">
        <references count="2">
          <reference field="4294967294" count="1" selected="0">
            <x v="0"/>
          </reference>
          <reference field="3" count="1">
            <x v="165"/>
          </reference>
        </references>
      </pivotArea>
    </format>
    <format dxfId="21626">
      <pivotArea collapsedLevelsAreSubtotals="1" fieldPosition="0">
        <references count="2">
          <reference field="4294967294" count="1" selected="0">
            <x v="0"/>
          </reference>
          <reference field="3" count="1">
            <x v="140"/>
          </reference>
        </references>
      </pivotArea>
    </format>
    <format dxfId="21627">
      <pivotArea collapsedLevelsAreSubtotals="1" fieldPosition="0">
        <references count="2">
          <reference field="4294967294" count="1" selected="0">
            <x v="0"/>
          </reference>
          <reference field="3" count="1">
            <x v="130"/>
          </reference>
        </references>
      </pivotArea>
    </format>
    <format dxfId="21628">
      <pivotArea collapsedLevelsAreSubtotals="1" fieldPosition="0">
        <references count="2">
          <reference field="4294967294" count="1" selected="0">
            <x v="0"/>
          </reference>
          <reference field="3" count="1">
            <x v="52"/>
          </reference>
        </references>
      </pivotArea>
    </format>
    <format dxfId="21629">
      <pivotArea collapsedLevelsAreSubtotals="1" fieldPosition="0">
        <references count="2">
          <reference field="4294967294" count="1" selected="0">
            <x v="0"/>
          </reference>
          <reference field="3" count="1">
            <x v="146"/>
          </reference>
        </references>
      </pivotArea>
    </format>
    <format dxfId="21630">
      <pivotArea collapsedLevelsAreSubtotals="1" fieldPosition="0">
        <references count="2">
          <reference field="4294967294" count="1" selected="0">
            <x v="0"/>
          </reference>
          <reference field="3" count="1">
            <x v="80"/>
          </reference>
        </references>
      </pivotArea>
    </format>
    <format dxfId="21631">
      <pivotArea collapsedLevelsAreSubtotals="1" fieldPosition="0">
        <references count="2">
          <reference field="4294967294" count="1" selected="0">
            <x v="0"/>
          </reference>
          <reference field="3" count="1">
            <x v="178"/>
          </reference>
        </references>
      </pivotArea>
    </format>
    <format dxfId="21632">
      <pivotArea collapsedLevelsAreSubtotals="1" fieldPosition="0">
        <references count="2">
          <reference field="4294967294" count="1" selected="0">
            <x v="0"/>
          </reference>
          <reference field="3" count="1">
            <x v="96"/>
          </reference>
        </references>
      </pivotArea>
    </format>
    <format dxfId="21633">
      <pivotArea collapsedLevelsAreSubtotals="1" fieldPosition="0">
        <references count="2">
          <reference field="4294967294" count="1" selected="0">
            <x v="0"/>
          </reference>
          <reference field="3" count="1">
            <x v="136"/>
          </reference>
        </references>
      </pivotArea>
    </format>
    <format dxfId="21634">
      <pivotArea collapsedLevelsAreSubtotals="1" fieldPosition="0">
        <references count="2">
          <reference field="4294967294" count="1" selected="0">
            <x v="0"/>
          </reference>
          <reference field="3" count="1">
            <x v="99"/>
          </reference>
        </references>
      </pivotArea>
    </format>
    <format dxfId="21635">
      <pivotArea collapsedLevelsAreSubtotals="1" fieldPosition="0">
        <references count="2">
          <reference field="4294967294" count="1" selected="0">
            <x v="0"/>
          </reference>
          <reference field="3" count="1">
            <x v="144"/>
          </reference>
        </references>
      </pivotArea>
    </format>
    <format dxfId="21636">
      <pivotArea collapsedLevelsAreSubtotals="1" fieldPosition="0">
        <references count="2">
          <reference field="4294967294" count="1" selected="0">
            <x v="0"/>
          </reference>
          <reference field="3" count="1">
            <x v="101"/>
          </reference>
        </references>
      </pivotArea>
    </format>
    <format dxfId="21637">
      <pivotArea collapsedLevelsAreSubtotals="1" fieldPosition="0">
        <references count="2">
          <reference field="4294967294" count="1" selected="0">
            <x v="0"/>
          </reference>
          <reference field="3" count="1">
            <x v="161"/>
          </reference>
        </references>
      </pivotArea>
    </format>
    <format dxfId="21638">
      <pivotArea collapsedLevelsAreSubtotals="1" fieldPosition="0">
        <references count="2">
          <reference field="4294967294" count="1" selected="0">
            <x v="0"/>
          </reference>
          <reference field="3" count="1">
            <x v="105"/>
          </reference>
        </references>
      </pivotArea>
    </format>
    <format dxfId="21639">
      <pivotArea collapsedLevelsAreSubtotals="1" fieldPosition="0">
        <references count="2">
          <reference field="4294967294" count="1" selected="0">
            <x v="0"/>
          </reference>
          <reference field="3" count="1">
            <x v="174"/>
          </reference>
        </references>
      </pivotArea>
    </format>
    <format dxfId="21640">
      <pivotArea collapsedLevelsAreSubtotals="1" fieldPosition="0">
        <references count="2">
          <reference field="4294967294" count="1" selected="0">
            <x v="0"/>
          </reference>
          <reference field="3" count="1">
            <x v="106"/>
          </reference>
        </references>
      </pivotArea>
    </format>
    <format dxfId="21641">
      <pivotArea collapsedLevelsAreSubtotals="1" fieldPosition="0">
        <references count="2">
          <reference field="4294967294" count="1" selected="0">
            <x v="0"/>
          </reference>
          <reference field="3" count="1">
            <x v="129"/>
          </reference>
        </references>
      </pivotArea>
    </format>
    <format dxfId="21642">
      <pivotArea collapsedLevelsAreSubtotals="1" fieldPosition="0">
        <references count="2">
          <reference field="4294967294" count="1" selected="0">
            <x v="0"/>
          </reference>
          <reference field="3" count="1">
            <x v="107"/>
          </reference>
        </references>
      </pivotArea>
    </format>
    <format dxfId="21643">
      <pivotArea collapsedLevelsAreSubtotals="1" fieldPosition="0">
        <references count="2">
          <reference field="4294967294" count="1" selected="0">
            <x v="0"/>
          </reference>
          <reference field="3" count="1">
            <x v="134"/>
          </reference>
        </references>
      </pivotArea>
    </format>
    <format dxfId="21644">
      <pivotArea collapsedLevelsAreSubtotals="1" fieldPosition="0">
        <references count="2">
          <reference field="4294967294" count="1" selected="0">
            <x v="0"/>
          </reference>
          <reference field="3" count="1">
            <x v="109"/>
          </reference>
        </references>
      </pivotArea>
    </format>
    <format dxfId="21645">
      <pivotArea collapsedLevelsAreSubtotals="1" fieldPosition="0">
        <references count="2">
          <reference field="4294967294" count="1" selected="0">
            <x v="0"/>
          </reference>
          <reference field="3" count="1">
            <x v="138"/>
          </reference>
        </references>
      </pivotArea>
    </format>
    <format dxfId="21646">
      <pivotArea collapsedLevelsAreSubtotals="1" fieldPosition="0">
        <references count="2">
          <reference field="4294967294" count="1" selected="0">
            <x v="0"/>
          </reference>
          <reference field="3" count="1">
            <x v="183"/>
          </reference>
        </references>
      </pivotArea>
    </format>
    <format dxfId="21647">
      <pivotArea collapsedLevelsAreSubtotals="1" fieldPosition="0">
        <references count="2">
          <reference field="4294967294" count="1" selected="0">
            <x v="0"/>
          </reference>
          <reference field="3" count="1">
            <x v="143"/>
          </reference>
        </references>
      </pivotArea>
    </format>
    <format dxfId="21648">
      <pivotArea collapsedLevelsAreSubtotals="1" fieldPosition="0">
        <references count="2">
          <reference field="4294967294" count="1" selected="0">
            <x v="0"/>
          </reference>
          <reference field="3" count="1">
            <x v="114"/>
          </reference>
        </references>
      </pivotArea>
    </format>
    <format dxfId="21649">
      <pivotArea collapsedLevelsAreSubtotals="1" fieldPosition="0">
        <references count="2">
          <reference field="4294967294" count="1" selected="0">
            <x v="0"/>
          </reference>
          <reference field="3" count="1">
            <x v="145"/>
          </reference>
        </references>
      </pivotArea>
    </format>
    <format dxfId="21650">
      <pivotArea collapsedLevelsAreSubtotals="1" fieldPosition="0">
        <references count="2">
          <reference field="4294967294" count="1" selected="0">
            <x v="0"/>
          </reference>
          <reference field="3" count="1">
            <x v="115"/>
          </reference>
        </references>
      </pivotArea>
    </format>
    <format dxfId="21651">
      <pivotArea collapsedLevelsAreSubtotals="1" fieldPosition="0">
        <references count="2">
          <reference field="4294967294" count="1" selected="0">
            <x v="0"/>
          </reference>
          <reference field="3" count="1">
            <x v="152"/>
          </reference>
        </references>
      </pivotArea>
    </format>
    <format dxfId="21652">
      <pivotArea collapsedLevelsAreSubtotals="1" fieldPosition="0">
        <references count="2">
          <reference field="4294967294" count="1" selected="0">
            <x v="0"/>
          </reference>
          <reference field="3" count="1">
            <x v="118"/>
          </reference>
        </references>
      </pivotArea>
    </format>
    <format dxfId="21653">
      <pivotArea collapsedLevelsAreSubtotals="1" fieldPosition="0">
        <references count="2">
          <reference field="4294967294" count="1" selected="0">
            <x v="0"/>
          </reference>
          <reference field="3" count="1">
            <x v="162"/>
          </reference>
        </references>
      </pivotArea>
    </format>
    <format dxfId="21654">
      <pivotArea collapsedLevelsAreSubtotals="1" fieldPosition="0">
        <references count="2">
          <reference field="4294967294" count="1" selected="0">
            <x v="0"/>
          </reference>
          <reference field="3" count="1">
            <x v="120"/>
          </reference>
        </references>
      </pivotArea>
    </format>
    <format dxfId="21655">
      <pivotArea collapsedLevelsAreSubtotals="1" fieldPosition="0">
        <references count="2">
          <reference field="4294967294" count="1" selected="0">
            <x v="0"/>
          </reference>
          <reference field="3" count="1">
            <x v="168"/>
          </reference>
        </references>
      </pivotArea>
    </format>
    <format dxfId="21656">
      <pivotArea collapsedLevelsAreSubtotals="1" fieldPosition="0">
        <references count="2">
          <reference field="4294967294" count="1" selected="0">
            <x v="0"/>
          </reference>
          <reference field="3" count="1">
            <x v="124"/>
          </reference>
        </references>
      </pivotArea>
    </format>
    <format dxfId="21657">
      <pivotArea collapsedLevelsAreSubtotals="1" fieldPosition="0">
        <references count="2">
          <reference field="4294967294" count="1" selected="0">
            <x v="0"/>
          </reference>
          <reference field="3" count="1">
            <x v="176"/>
          </reference>
        </references>
      </pivotArea>
    </format>
    <format dxfId="21658">
      <pivotArea collapsedLevelsAreSubtotals="1" fieldPosition="0">
        <references count="2">
          <reference field="4294967294" count="1" selected="0">
            <x v="0"/>
          </reference>
          <reference field="3" count="1">
            <x v="125"/>
          </reference>
        </references>
      </pivotArea>
    </format>
    <format dxfId="21659">
      <pivotArea collapsedLevelsAreSubtotals="1" fieldPosition="0">
        <references count="2">
          <reference field="4294967294" count="1" selected="0">
            <x v="0"/>
          </reference>
          <reference field="3" count="1">
            <x v="126"/>
          </reference>
        </references>
      </pivotArea>
    </format>
    <format dxfId="21660">
      <pivotArea collapsedLevelsAreSubtotals="1" fieldPosition="0">
        <references count="2">
          <reference field="4294967294" count="1" selected="0">
            <x v="0"/>
          </reference>
          <reference field="3" count="1">
            <x v="113"/>
          </reference>
        </references>
      </pivotArea>
    </format>
    <format dxfId="21661">
      <pivotArea collapsedLevelsAreSubtotals="1" fieldPosition="0">
        <references count="2">
          <reference field="4294967294" count="1" selected="0">
            <x v="0"/>
          </reference>
          <reference field="3" count="1">
            <x v="82"/>
          </reference>
        </references>
      </pivotArea>
    </format>
    <format dxfId="21662">
      <pivotArea collapsedLevelsAreSubtotals="1" fieldPosition="0">
        <references count="2">
          <reference field="4294967294" count="1" selected="0">
            <x v="0"/>
          </reference>
          <reference field="3" count="1">
            <x v="0"/>
          </reference>
        </references>
      </pivotArea>
    </format>
    <format dxfId="21663">
      <pivotArea collapsedLevelsAreSubtotals="1" fieldPosition="0">
        <references count="2">
          <reference field="4294967294" count="1" selected="0">
            <x v="0"/>
          </reference>
          <reference field="3" count="1">
            <x v="59"/>
          </reference>
        </references>
      </pivotArea>
    </format>
    <format dxfId="21664">
      <pivotArea collapsedLevelsAreSubtotals="1" fieldPosition="0">
        <references count="2">
          <reference field="4294967294" count="1" selected="0">
            <x v="0"/>
          </reference>
          <reference field="3" count="1">
            <x v="68"/>
          </reference>
        </references>
      </pivotArea>
    </format>
    <format dxfId="21665">
      <pivotArea collapsedLevelsAreSubtotals="1" fieldPosition="0">
        <references count="2">
          <reference field="4294967294" count="1" selected="0">
            <x v="0"/>
          </reference>
          <reference field="3" count="1">
            <x v="55"/>
          </reference>
        </references>
      </pivotArea>
    </format>
    <format dxfId="21666">
      <pivotArea collapsedLevelsAreSubtotals="1" fieldPosition="0">
        <references count="2">
          <reference field="4294967294" count="1" selected="0">
            <x v="0"/>
          </reference>
          <reference field="3" count="1">
            <x v="13"/>
          </reference>
        </references>
      </pivotArea>
    </format>
    <format dxfId="21667">
      <pivotArea collapsedLevelsAreSubtotals="1" fieldPosition="0">
        <references count="2">
          <reference field="4294967294" count="1" selected="0">
            <x v="0"/>
          </reference>
          <reference field="3" count="1">
            <x v="123"/>
          </reference>
        </references>
      </pivotArea>
    </format>
    <format dxfId="21668">
      <pivotArea collapsedLevelsAreSubtotals="1" fieldPosition="0">
        <references count="2">
          <reference field="4294967294" count="1" selected="0">
            <x v="0"/>
          </reference>
          <reference field="3" count="1">
            <x v="102"/>
          </reference>
        </references>
      </pivotArea>
    </format>
    <format dxfId="21669">
      <pivotArea collapsedLevelsAreSubtotals="1" fieldPosition="0">
        <references count="2">
          <reference field="4294967294" count="1" selected="0">
            <x v="0"/>
          </reference>
          <reference field="3" count="1">
            <x v="153"/>
          </reference>
        </references>
      </pivotArea>
    </format>
    <format dxfId="21670">
      <pivotArea collapsedLevelsAreSubtotals="1" fieldPosition="0">
        <references count="2">
          <reference field="4294967294" count="1" selected="0">
            <x v="0"/>
          </reference>
          <reference field="3" count="1">
            <x v="97"/>
          </reference>
        </references>
      </pivotArea>
    </format>
    <format dxfId="21671">
      <pivotArea collapsedLevelsAreSubtotals="1" fieldPosition="0">
        <references count="2">
          <reference field="4294967294" count="1" selected="0">
            <x v="0"/>
          </reference>
          <reference field="3" count="1">
            <x v="104"/>
          </reference>
        </references>
      </pivotArea>
    </format>
    <format dxfId="21672">
      <pivotArea collapsedLevelsAreSubtotals="1" fieldPosition="0">
        <references count="2">
          <reference field="4294967294" count="1" selected="0">
            <x v="0"/>
          </reference>
          <reference field="3" count="1">
            <x v="49"/>
          </reference>
        </references>
      </pivotArea>
    </format>
    <format dxfId="21673">
      <pivotArea collapsedLevelsAreSubtotals="1" fieldPosition="0">
        <references count="2">
          <reference field="4294967294" count="1" selected="0">
            <x v="0"/>
          </reference>
          <reference field="3" count="1">
            <x v="81"/>
          </reference>
        </references>
      </pivotArea>
    </format>
    <format dxfId="21674">
      <pivotArea collapsedLevelsAreSubtotals="1" fieldPosition="0">
        <references count="2">
          <reference field="4294967294" count="1" selected="0">
            <x v="0"/>
          </reference>
          <reference field="3" count="1">
            <x v="73"/>
          </reference>
        </references>
      </pivotArea>
    </format>
    <format dxfId="21675">
      <pivotArea collapsedLevelsAreSubtotals="1" fieldPosition="0">
        <references count="2">
          <reference field="4294967294" count="1" selected="0">
            <x v="0"/>
          </reference>
          <reference field="3" count="1">
            <x v="65"/>
          </reference>
        </references>
      </pivotArea>
    </format>
    <format dxfId="21676">
      <pivotArea collapsedLevelsAreSubtotals="1" fieldPosition="0">
        <references count="2">
          <reference field="4294967294" count="1" selected="0">
            <x v="0"/>
          </reference>
          <reference field="3" count="1">
            <x v="79"/>
          </reference>
        </references>
      </pivotArea>
    </format>
    <format dxfId="21677">
      <pivotArea collapsedLevelsAreSubtotals="1" fieldPosition="0">
        <references count="2">
          <reference field="4294967294" count="1" selected="0">
            <x v="0"/>
          </reference>
          <reference field="3" count="1">
            <x v="69"/>
          </reference>
        </references>
      </pivotArea>
    </format>
    <format dxfId="21678">
      <pivotArea collapsedLevelsAreSubtotals="1" fieldPosition="0">
        <references count="2">
          <reference field="4294967294" count="1" selected="0">
            <x v="0"/>
          </reference>
          <reference field="3" count="1">
            <x v="51"/>
          </reference>
        </references>
      </pivotArea>
    </format>
    <format dxfId="21679">
      <pivotArea collapsedLevelsAreSubtotals="1" fieldPosition="0">
        <references count="2">
          <reference field="4294967294" count="1" selected="0">
            <x v="0"/>
          </reference>
          <reference field="3" count="1">
            <x v="89"/>
          </reference>
        </references>
      </pivotArea>
    </format>
    <format dxfId="21680">
      <pivotArea collapsedLevelsAreSubtotals="1" fieldPosition="0">
        <references count="2">
          <reference field="4294967294" count="1" selected="0">
            <x v="0"/>
          </reference>
          <reference field="3" count="1">
            <x v="171"/>
          </reference>
        </references>
      </pivotArea>
    </format>
    <format dxfId="21681">
      <pivotArea collapsedLevelsAreSubtotals="1" fieldPosition="0">
        <references count="2">
          <reference field="4294967294" count="1" selected="0">
            <x v="0"/>
          </reference>
          <reference field="3" count="1">
            <x v="131"/>
          </reference>
        </references>
      </pivotArea>
    </format>
    <format dxfId="21682">
      <pivotArea collapsedLevelsAreSubtotals="1" fieldPosition="0">
        <references count="2">
          <reference field="4294967294" count="1" selected="0">
            <x v="0"/>
          </reference>
          <reference field="3" count="1">
            <x v="117"/>
          </reference>
        </references>
      </pivotArea>
    </format>
    <format dxfId="21683">
      <pivotArea collapsedLevelsAreSubtotals="1" fieldPosition="0">
        <references count="2">
          <reference field="4294967294" count="1" selected="0">
            <x v="0"/>
          </reference>
          <reference field="3" count="1">
            <x v="62"/>
          </reference>
        </references>
      </pivotArea>
    </format>
    <format dxfId="21684">
      <pivotArea collapsedLevelsAreSubtotals="1" fieldPosition="0">
        <references count="2">
          <reference field="4294967294" count="1" selected="0">
            <x v="0"/>
          </reference>
          <reference field="3" count="1">
            <x v="43"/>
          </reference>
        </references>
      </pivotArea>
    </format>
    <format dxfId="21685">
      <pivotArea collapsedLevelsAreSubtotals="1" fieldPosition="0">
        <references count="2">
          <reference field="4294967294" count="1" selected="0">
            <x v="0"/>
          </reference>
          <reference field="3" count="1">
            <x v="150"/>
          </reference>
        </references>
      </pivotArea>
    </format>
    <format dxfId="21686">
      <pivotArea collapsedLevelsAreSubtotals="1" fieldPosition="0">
        <references count="2">
          <reference field="4294967294" count="1" selected="0">
            <x v="0"/>
          </reference>
          <reference field="3" count="1">
            <x v="87"/>
          </reference>
        </references>
      </pivotArea>
    </format>
    <format dxfId="21687">
      <pivotArea collapsedLevelsAreSubtotals="1" fieldPosition="0">
        <references count="2">
          <reference field="4294967294" count="1" selected="0">
            <x v="0"/>
          </reference>
          <reference field="3" count="1">
            <x v="95"/>
          </reference>
        </references>
      </pivotArea>
    </format>
    <format dxfId="21688">
      <pivotArea collapsedLevelsAreSubtotals="1" fieldPosition="0">
        <references count="2">
          <reference field="4294967294" count="1" selected="0">
            <x v="0"/>
          </reference>
          <reference field="3" count="1">
            <x v="56"/>
          </reference>
        </references>
      </pivotArea>
    </format>
    <format dxfId="21689">
      <pivotArea collapsedLevelsAreSubtotals="1" fieldPosition="0">
        <references count="2">
          <reference field="4294967294" count="1" selected="0">
            <x v="0"/>
          </reference>
          <reference field="3" count="1">
            <x v="48"/>
          </reference>
        </references>
      </pivotArea>
    </format>
    <format dxfId="21690">
      <pivotArea collapsedLevelsAreSubtotals="1" fieldPosition="0">
        <references count="2">
          <reference field="4294967294" count="1" selected="0">
            <x v="0"/>
          </reference>
          <reference field="3" count="1">
            <x v="91"/>
          </reference>
        </references>
      </pivotArea>
    </format>
    <format dxfId="21691">
      <pivotArea collapsedLevelsAreSubtotals="1" fieldPosition="0">
        <references count="2">
          <reference field="4294967294" count="1" selected="0">
            <x v="0"/>
          </reference>
          <reference field="3" count="1">
            <x v="9"/>
          </reference>
        </references>
      </pivotArea>
    </format>
    <format dxfId="21692">
      <pivotArea collapsedLevelsAreSubtotals="1" fieldPosition="0">
        <references count="2">
          <reference field="4294967294" count="1" selected="0">
            <x v="0"/>
          </reference>
          <reference field="3" count="1">
            <x v="88"/>
          </reference>
        </references>
      </pivotArea>
    </format>
    <format dxfId="21693">
      <pivotArea collapsedLevelsAreSubtotals="1" fieldPosition="0">
        <references count="2">
          <reference field="4294967294" count="1" selected="0">
            <x v="0"/>
          </reference>
          <reference field="3" count="1">
            <x v="47"/>
          </reference>
        </references>
      </pivotArea>
    </format>
    <format dxfId="21694">
      <pivotArea collapsedLevelsAreSubtotals="1" fieldPosition="0">
        <references count="2">
          <reference field="4294967294" count="1" selected="0">
            <x v="0"/>
          </reference>
          <reference field="3" count="1">
            <x v="83"/>
          </reference>
        </references>
      </pivotArea>
    </format>
    <format dxfId="21695">
      <pivotArea collapsedLevelsAreSubtotals="1" fieldPosition="0">
        <references count="2">
          <reference field="4294967294" count="1" selected="0">
            <x v="0"/>
          </reference>
          <reference field="3" count="1">
            <x v="50"/>
          </reference>
        </references>
      </pivotArea>
    </format>
    <format dxfId="21696">
      <pivotArea collapsedLevelsAreSubtotals="1" fieldPosition="0">
        <references count="2">
          <reference field="4294967294" count="1" selected="0">
            <x v="0"/>
          </reference>
          <reference field="3" count="1">
            <x v="46"/>
          </reference>
        </references>
      </pivotArea>
    </format>
    <format dxfId="21697">
      <pivotArea collapsedLevelsAreSubtotals="1" fieldPosition="0">
        <references count="2">
          <reference field="4294967294" count="1" selected="0">
            <x v="0"/>
          </reference>
          <reference field="3" count="1">
            <x v="10"/>
          </reference>
        </references>
      </pivotArea>
    </format>
    <format dxfId="21698">
      <pivotArea collapsedLevelsAreSubtotals="1" fieldPosition="0">
        <references count="2">
          <reference field="4294967294" count="1" selected="0">
            <x v="0"/>
          </reference>
          <reference field="3" count="1">
            <x v="38"/>
          </reference>
        </references>
      </pivotArea>
    </format>
    <format dxfId="21699">
      <pivotArea collapsedLevelsAreSubtotals="1" fieldPosition="0">
        <references count="2">
          <reference field="4294967294" count="1" selected="0">
            <x v="0"/>
          </reference>
          <reference field="3" count="1">
            <x v="31"/>
          </reference>
        </references>
      </pivotArea>
    </format>
    <format dxfId="21700">
      <pivotArea collapsedLevelsAreSubtotals="1" fieldPosition="0">
        <references count="2">
          <reference field="4294967294" count="1" selected="0">
            <x v="0"/>
          </reference>
          <reference field="3" count="1">
            <x v="103"/>
          </reference>
        </references>
      </pivotArea>
    </format>
    <format dxfId="21701">
      <pivotArea collapsedLevelsAreSubtotals="1" fieldPosition="0">
        <references count="2">
          <reference field="4294967294" count="1" selected="0">
            <x v="0"/>
          </reference>
          <reference field="3" count="1">
            <x v="45"/>
          </reference>
        </references>
      </pivotArea>
    </format>
    <format dxfId="21702">
      <pivotArea collapsedLevelsAreSubtotals="1" fieldPosition="0">
        <references count="2">
          <reference field="4294967294" count="1" selected="0">
            <x v="0"/>
          </reference>
          <reference field="3" count="1">
            <x v="42"/>
          </reference>
        </references>
      </pivotArea>
    </format>
    <format dxfId="21703">
      <pivotArea collapsedLevelsAreSubtotals="1" fieldPosition="0">
        <references count="2">
          <reference field="4294967294" count="1" selected="0">
            <x v="0"/>
          </reference>
          <reference field="3" count="1">
            <x v="57"/>
          </reference>
        </references>
      </pivotArea>
    </format>
    <format dxfId="21704">
      <pivotArea collapsedLevelsAreSubtotals="1" fieldPosition="0">
        <references count="2">
          <reference field="4294967294" count="1" selected="0">
            <x v="0"/>
          </reference>
          <reference field="3" count="1">
            <x v="71"/>
          </reference>
        </references>
      </pivotArea>
    </format>
    <format dxfId="21705">
      <pivotArea collapsedLevelsAreSubtotals="1" fieldPosition="0">
        <references count="2">
          <reference field="4294967294" count="1" selected="0">
            <x v="0"/>
          </reference>
          <reference field="3" count="1">
            <x v="92"/>
          </reference>
        </references>
      </pivotArea>
    </format>
    <format dxfId="21706">
      <pivotArea collapsedLevelsAreSubtotals="1" fieldPosition="0">
        <references count="2">
          <reference field="4294967294" count="1" selected="0">
            <x v="0"/>
          </reference>
          <reference field="3" count="1">
            <x v="75"/>
          </reference>
        </references>
      </pivotArea>
    </format>
    <format dxfId="21707">
      <pivotArea collapsedLevelsAreSubtotals="1" fieldPosition="0">
        <references count="2">
          <reference field="4294967294" count="1" selected="0">
            <x v="0"/>
          </reference>
          <reference field="3" count="1">
            <x v="72"/>
          </reference>
        </references>
      </pivotArea>
    </format>
    <format dxfId="21708">
      <pivotArea collapsedLevelsAreSubtotals="1" fieldPosition="0">
        <references count="2">
          <reference field="4294967294" count="1" selected="0">
            <x v="0"/>
          </reference>
          <reference field="3" count="1">
            <x v="24"/>
          </reference>
        </references>
      </pivotArea>
    </format>
    <format dxfId="21709">
      <pivotArea collapsedLevelsAreSubtotals="1" fieldPosition="0">
        <references count="2">
          <reference field="4294967294" count="1" selected="0">
            <x v="0"/>
          </reference>
          <reference field="3" count="1">
            <x v="66"/>
          </reference>
        </references>
      </pivotArea>
    </format>
    <format dxfId="21710">
      <pivotArea collapsedLevelsAreSubtotals="1" fieldPosition="0">
        <references count="2">
          <reference field="4294967294" count="1" selected="0">
            <x v="0"/>
          </reference>
          <reference field="3" count="1">
            <x v="111"/>
          </reference>
        </references>
      </pivotArea>
    </format>
    <format dxfId="21711">
      <pivotArea collapsedLevelsAreSubtotals="1" fieldPosition="0">
        <references count="2">
          <reference field="4294967294" count="1" selected="0">
            <x v="0"/>
          </reference>
          <reference field="3" count="1">
            <x v="6"/>
          </reference>
        </references>
      </pivotArea>
    </format>
    <format dxfId="21712">
      <pivotArea collapsedLevelsAreSubtotals="1" fieldPosition="0">
        <references count="2">
          <reference field="4294967294" count="1" selected="0">
            <x v="0"/>
          </reference>
          <reference field="3" count="1">
            <x v="37"/>
          </reference>
        </references>
      </pivotArea>
    </format>
    <format dxfId="21713">
      <pivotArea collapsedLevelsAreSubtotals="1" fieldPosition="0">
        <references count="2">
          <reference field="4294967294" count="1" selected="0">
            <x v="0"/>
          </reference>
          <reference field="3" count="1">
            <x v="64"/>
          </reference>
        </references>
      </pivotArea>
    </format>
    <format dxfId="21714">
      <pivotArea collapsedLevelsAreSubtotals="1" fieldPosition="0">
        <references count="2">
          <reference field="4294967294" count="1" selected="0">
            <x v="0"/>
          </reference>
          <reference field="3" count="1">
            <x v="58"/>
          </reference>
        </references>
      </pivotArea>
    </format>
    <format dxfId="21715">
      <pivotArea collapsedLevelsAreSubtotals="1" fieldPosition="0">
        <references count="2">
          <reference field="4294967294" count="1" selected="0">
            <x v="0"/>
          </reference>
          <reference field="3" count="1">
            <x v="11"/>
          </reference>
        </references>
      </pivotArea>
    </format>
    <format dxfId="21716">
      <pivotArea collapsedLevelsAreSubtotals="1" fieldPosition="0">
        <references count="2">
          <reference field="4294967294" count="1" selected="0">
            <x v="0"/>
          </reference>
          <reference field="3" count="1">
            <x v="78"/>
          </reference>
        </references>
      </pivotArea>
    </format>
    <format dxfId="21717">
      <pivotArea collapsedLevelsAreSubtotals="1" fieldPosition="0">
        <references count="2">
          <reference field="4294967294" count="1" selected="0">
            <x v="0"/>
          </reference>
          <reference field="3" count="1">
            <x v="74"/>
          </reference>
        </references>
      </pivotArea>
    </format>
    <format dxfId="21718">
      <pivotArea collapsedLevelsAreSubtotals="1" fieldPosition="0">
        <references count="2">
          <reference field="4294967294" count="1" selected="0">
            <x v="0"/>
          </reference>
          <reference field="3" count="1">
            <x v="14"/>
          </reference>
        </references>
      </pivotArea>
    </format>
    <format dxfId="21719">
      <pivotArea collapsedLevelsAreSubtotals="1" fieldPosition="0">
        <references count="2">
          <reference field="4294967294" count="1" selected="0">
            <x v="0"/>
          </reference>
          <reference field="3" count="1">
            <x v="67"/>
          </reference>
        </references>
      </pivotArea>
    </format>
    <format dxfId="21720">
      <pivotArea collapsedLevelsAreSubtotals="1" fieldPosition="0">
        <references count="2">
          <reference field="4294967294" count="1" selected="0">
            <x v="0"/>
          </reference>
          <reference field="3" count="1">
            <x v="44"/>
          </reference>
        </references>
      </pivotArea>
    </format>
    <format dxfId="21721">
      <pivotArea collapsedLevelsAreSubtotals="1" fieldPosition="0">
        <references count="2">
          <reference field="4294967294" count="1" selected="0">
            <x v="0"/>
          </reference>
          <reference field="3" count="1">
            <x v="4"/>
          </reference>
        </references>
      </pivotArea>
    </format>
    <format dxfId="21722">
      <pivotArea collapsedLevelsAreSubtotals="1" fieldPosition="0">
        <references count="2">
          <reference field="4294967294" count="1" selected="0">
            <x v="0"/>
          </reference>
          <reference field="3" count="1">
            <x v="172"/>
          </reference>
        </references>
      </pivotArea>
    </format>
    <format dxfId="21723">
      <pivotArea collapsedLevelsAreSubtotals="1" fieldPosition="0">
        <references count="2">
          <reference field="4294967294" count="1" selected="0">
            <x v="0"/>
          </reference>
          <reference field="3" count="1">
            <x v="149"/>
          </reference>
        </references>
      </pivotArea>
    </format>
    <format dxfId="21724">
      <pivotArea collapsedLevelsAreSubtotals="1" fieldPosition="0">
        <references count="2">
          <reference field="4294967294" count="1" selected="0">
            <x v="0"/>
          </reference>
          <reference field="3" count="1">
            <x v="154"/>
          </reference>
        </references>
      </pivotArea>
    </format>
    <format dxfId="21725">
      <pivotArea collapsedLevelsAreSubtotals="1" fieldPosition="0">
        <references count="2">
          <reference field="4294967294" count="1" selected="0">
            <x v="0"/>
          </reference>
          <reference field="3" count="1">
            <x v="54"/>
          </reference>
        </references>
      </pivotArea>
    </format>
    <format dxfId="21726">
      <pivotArea collapsedLevelsAreSubtotals="1" fieldPosition="0">
        <references count="2">
          <reference field="4294967294" count="1" selected="0">
            <x v="0"/>
          </reference>
          <reference field="3" count="1">
            <x v="156"/>
          </reference>
        </references>
      </pivotArea>
    </format>
    <format dxfId="21727">
      <pivotArea collapsedLevelsAreSubtotals="1" fieldPosition="0">
        <references count="2">
          <reference field="4294967294" count="1" selected="0">
            <x v="0"/>
          </reference>
          <reference field="3" count="1">
            <x v="166"/>
          </reference>
        </references>
      </pivotArea>
    </format>
    <format dxfId="21728">
      <pivotArea collapsedLevelsAreSubtotals="1" fieldPosition="0">
        <references count="2">
          <reference field="4294967294" count="1" selected="0">
            <x v="0"/>
          </reference>
          <reference field="3" count="1">
            <x v="159"/>
          </reference>
        </references>
      </pivotArea>
    </format>
    <format dxfId="21729">
      <pivotArea collapsedLevelsAreSubtotals="1" fieldPosition="0">
        <references count="2">
          <reference field="4294967294" count="1" selected="0">
            <x v="0"/>
          </reference>
          <reference field="3" count="1">
            <x v="119"/>
          </reference>
        </references>
      </pivotArea>
    </format>
    <format dxfId="21730">
      <pivotArea collapsedLevelsAreSubtotals="1" fieldPosition="0">
        <references count="2">
          <reference field="4294967294" count="1" selected="0">
            <x v="0"/>
          </reference>
          <reference field="3" count="1">
            <x v="160"/>
          </reference>
        </references>
      </pivotArea>
    </format>
    <format dxfId="21731">
      <pivotArea collapsedLevelsAreSubtotals="1" fieldPosition="0">
        <references count="2">
          <reference field="4294967294" count="1" selected="0">
            <x v="0"/>
          </reference>
          <reference field="3" count="1">
            <x v="53"/>
          </reference>
        </references>
      </pivotArea>
    </format>
    <format dxfId="21732">
      <pivotArea collapsedLevelsAreSubtotals="1" fieldPosition="0">
        <references count="2">
          <reference field="4294967294" count="1" selected="0">
            <x v="0"/>
          </reference>
          <reference field="3" count="1">
            <x v="70"/>
          </reference>
        </references>
      </pivotArea>
    </format>
    <format dxfId="21733">
      <pivotArea collapsedLevelsAreSubtotals="1" fieldPosition="0">
        <references count="2">
          <reference field="4294967294" count="1" selected="0">
            <x v="0"/>
          </reference>
          <reference field="3" count="1">
            <x v="133"/>
          </reference>
        </references>
      </pivotArea>
    </format>
    <format dxfId="21734">
      <pivotArea collapsedLevelsAreSubtotals="1" fieldPosition="0">
        <references count="2">
          <reference field="4294967294" count="1" selected="0">
            <x v="0"/>
          </reference>
          <reference field="3" count="1">
            <x v="185"/>
          </reference>
        </references>
      </pivotArea>
    </format>
    <format dxfId="21735">
      <pivotArea collapsedLevelsAreSubtotals="1" fieldPosition="0">
        <references count="2">
          <reference field="4294967294" count="1" selected="0">
            <x v="0"/>
          </reference>
          <reference field="3" count="1">
            <x v="127"/>
          </reference>
        </references>
      </pivotArea>
    </format>
    <format dxfId="21736">
      <pivotArea collapsedLevelsAreSubtotals="1" fieldPosition="0">
        <references count="2">
          <reference field="4294967294" count="1" selected="0">
            <x v="0"/>
          </reference>
          <reference field="3" count="1">
            <x v="108"/>
          </reference>
        </references>
      </pivotArea>
    </format>
    <format dxfId="21737">
      <pivotArea collapsedLevelsAreSubtotals="1" fieldPosition="0">
        <references count="2">
          <reference field="4294967294" count="1" selected="0">
            <x v="0"/>
          </reference>
          <reference field="3" count="1">
            <x v="86"/>
          </reference>
        </references>
      </pivotArea>
    </format>
    <format dxfId="21738">
      <pivotArea collapsedLevelsAreSubtotals="1" fieldPosition="0">
        <references count="2">
          <reference field="4294967294" count="1" selected="0">
            <x v="0"/>
          </reference>
          <reference field="3" count="1">
            <x v="41"/>
          </reference>
        </references>
      </pivotArea>
    </format>
    <format dxfId="21739">
      <pivotArea collapsedLevelsAreSubtotals="1" fieldPosition="0">
        <references count="2">
          <reference field="4294967294" count="1" selected="0">
            <x v="0"/>
          </reference>
          <reference field="3" count="1">
            <x v="94"/>
          </reference>
        </references>
      </pivotArea>
    </format>
    <format dxfId="21740">
      <pivotArea collapsedLevelsAreSubtotals="1" fieldPosition="0">
        <references count="2">
          <reference field="4294967294" count="1" selected="0">
            <x v="0"/>
          </reference>
          <reference field="3" count="1">
            <x v="90"/>
          </reference>
        </references>
      </pivotArea>
    </format>
    <format dxfId="21741">
      <pivotArea collapsedLevelsAreSubtotals="1" fieldPosition="0">
        <references count="2">
          <reference field="4294967294" count="1" selected="0">
            <x v="0"/>
          </reference>
          <reference field="3" count="1">
            <x v="2"/>
          </reference>
        </references>
      </pivotArea>
    </format>
    <format dxfId="21742">
      <pivotArea collapsedLevelsAreSubtotals="1" fieldPosition="0">
        <references count="2">
          <reference field="4294967294" count="1" selected="0">
            <x v="0"/>
          </reference>
          <reference field="3" count="1">
            <x v="5"/>
          </reference>
        </references>
      </pivotArea>
    </format>
    <format dxfId="21743">
      <pivotArea collapsedLevelsAreSubtotals="1" fieldPosition="0">
        <references count="2">
          <reference field="4294967294" count="1" selected="0">
            <x v="0"/>
          </reference>
          <reference field="3" count="1">
            <x v="34"/>
          </reference>
        </references>
      </pivotArea>
    </format>
    <format dxfId="21744">
      <pivotArea collapsedLevelsAreSubtotals="1" fieldPosition="0">
        <references count="2">
          <reference field="4294967294" count="1" selected="0">
            <x v="0"/>
          </reference>
          <reference field="3" count="1">
            <x v="157"/>
          </reference>
        </references>
      </pivotArea>
    </format>
    <format dxfId="21745">
      <pivotArea collapsedLevelsAreSubtotals="1" fieldPosition="0">
        <references count="2">
          <reference field="4294967294" count="1" selected="0">
            <x v="0"/>
          </reference>
          <reference field="3" count="1">
            <x v="25"/>
          </reference>
        </references>
      </pivotArea>
    </format>
    <format dxfId="21746">
      <pivotArea collapsedLevelsAreSubtotals="1" fieldPosition="0">
        <references count="2">
          <reference field="4294967294" count="1" selected="0">
            <x v="0"/>
          </reference>
          <reference field="3" count="1">
            <x v="19"/>
          </reference>
        </references>
      </pivotArea>
    </format>
    <format dxfId="21747">
      <pivotArea collapsedLevelsAreSubtotals="1" fieldPosition="0">
        <references count="2">
          <reference field="4294967294" count="1" selected="0">
            <x v="0"/>
          </reference>
          <reference field="3" count="1">
            <x v="23"/>
          </reference>
        </references>
      </pivotArea>
    </format>
    <format dxfId="21748">
      <pivotArea collapsedLevelsAreSubtotals="1" fieldPosition="0">
        <references count="2">
          <reference field="4294967294" count="1" selected="0">
            <x v="0"/>
          </reference>
          <reference field="3" count="1">
            <x v="77"/>
          </reference>
        </references>
      </pivotArea>
    </format>
    <format dxfId="21749">
      <pivotArea collapsedLevelsAreSubtotals="1" fieldPosition="0">
        <references count="2">
          <reference field="4294967294" count="1" selected="0">
            <x v="0"/>
          </reference>
          <reference field="3" count="1">
            <x v="40"/>
          </reference>
        </references>
      </pivotArea>
    </format>
    <format dxfId="21750">
      <pivotArea collapsedLevelsAreSubtotals="1" fieldPosition="0">
        <references count="2">
          <reference field="4294967294" count="1" selected="0">
            <x v="0"/>
          </reference>
          <reference field="3" count="1">
            <x v="15"/>
          </reference>
        </references>
      </pivotArea>
    </format>
    <format dxfId="21751">
      <pivotArea collapsedLevelsAreSubtotals="1" fieldPosition="0">
        <references count="2">
          <reference field="4294967294" count="1" selected="0">
            <x v="0"/>
          </reference>
          <reference field="3" count="1">
            <x v="26"/>
          </reference>
        </references>
      </pivotArea>
    </format>
    <format dxfId="21752">
      <pivotArea collapsedLevelsAreSubtotals="1" fieldPosition="0">
        <references count="2">
          <reference field="4294967294" count="1" selected="0">
            <x v="0"/>
          </reference>
          <reference field="3" count="1">
            <x v="35"/>
          </reference>
        </references>
      </pivotArea>
    </format>
    <format dxfId="21753">
      <pivotArea collapsedLevelsAreSubtotals="1" fieldPosition="0">
        <references count="2">
          <reference field="4294967294" count="1" selected="0">
            <x v="0"/>
          </reference>
          <reference field="3" count="1">
            <x v="32"/>
          </reference>
        </references>
      </pivotArea>
    </format>
    <format dxfId="21754">
      <pivotArea collapsedLevelsAreSubtotals="1" fieldPosition="0">
        <references count="2">
          <reference field="4294967294" count="1" selected="0">
            <x v="0"/>
          </reference>
          <reference field="3" count="1">
            <x v="98"/>
          </reference>
        </references>
      </pivotArea>
    </format>
    <format dxfId="21755">
      <pivotArea collapsedLevelsAreSubtotals="1" fieldPosition="0">
        <references count="2">
          <reference field="4294967294" count="1" selected="0">
            <x v="0"/>
          </reference>
          <reference field="3" count="1">
            <x v="186"/>
          </reference>
        </references>
      </pivotArea>
    </format>
    <format dxfId="21756">
      <pivotArea collapsedLevelsAreSubtotals="1" fieldPosition="0">
        <references count="2">
          <reference field="4294967294" count="1" selected="0">
            <x v="0"/>
          </reference>
          <reference field="3" count="1">
            <x v="3"/>
          </reference>
        </references>
      </pivotArea>
    </format>
    <format dxfId="21757">
      <pivotArea collapsedLevelsAreSubtotals="1" fieldPosition="0">
        <references count="2">
          <reference field="4294967294" count="1" selected="0">
            <x v="0"/>
          </reference>
          <reference field="3" count="1">
            <x v="18"/>
          </reference>
        </references>
      </pivotArea>
    </format>
    <format dxfId="21758">
      <pivotArea collapsedLevelsAreSubtotals="1" fieldPosition="0">
        <references count="2">
          <reference field="4294967294" count="1" selected="0">
            <x v="0"/>
          </reference>
          <reference field="3" count="1">
            <x v="1"/>
          </reference>
        </references>
      </pivotArea>
    </format>
    <format dxfId="21759">
      <pivotArea collapsedLevelsAreSubtotals="1" fieldPosition="0">
        <references count="2">
          <reference field="4294967294" count="1" selected="0">
            <x v="0"/>
          </reference>
          <reference field="3" count="1">
            <x v="29"/>
          </reference>
        </references>
      </pivotArea>
    </format>
    <format dxfId="21760">
      <pivotArea collapsedLevelsAreSubtotals="1" fieldPosition="0">
        <references count="2">
          <reference field="4294967294" count="1" selected="0">
            <x v="0"/>
          </reference>
          <reference field="3" count="1">
            <x v="20"/>
          </reference>
        </references>
      </pivotArea>
    </format>
    <format dxfId="21761">
      <pivotArea collapsedLevelsAreSubtotals="1" fieldPosition="0">
        <references count="2">
          <reference field="4294967294" count="1" selected="0">
            <x v="0"/>
          </reference>
          <reference field="3" count="1">
            <x v="8"/>
          </reference>
        </references>
      </pivotArea>
    </format>
    <format dxfId="21762">
      <pivotArea collapsedLevelsAreSubtotals="1" fieldPosition="0">
        <references count="2">
          <reference field="4294967294" count="1" selected="0">
            <x v="0"/>
          </reference>
          <reference field="3" count="1">
            <x v="61"/>
          </reference>
        </references>
      </pivotArea>
    </format>
    <format dxfId="21763">
      <pivotArea collapsedLevelsAreSubtotals="1" fieldPosition="0">
        <references count="2">
          <reference field="4294967294" count="1" selected="0">
            <x v="0"/>
          </reference>
          <reference field="3" count="1">
            <x v="110"/>
          </reference>
        </references>
      </pivotArea>
    </format>
    <format dxfId="21764">
      <pivotArea collapsedLevelsAreSubtotals="1" fieldPosition="0">
        <references count="2">
          <reference field="4294967294" count="1" selected="0">
            <x v="0"/>
          </reference>
          <reference field="3" count="1">
            <x v="28"/>
          </reference>
        </references>
      </pivotArea>
    </format>
    <format dxfId="21765">
      <pivotArea collapsedLevelsAreSubtotals="1" fieldPosition="0">
        <references count="2">
          <reference field="4294967294" count="1" selected="0">
            <x v="0"/>
          </reference>
          <reference field="3" count="1">
            <x v="39"/>
          </reference>
        </references>
      </pivotArea>
    </format>
    <format dxfId="21766">
      <pivotArea collapsedLevelsAreSubtotals="1" fieldPosition="0">
        <references count="2">
          <reference field="4294967294" count="1" selected="0">
            <x v="0"/>
          </reference>
          <reference field="3" count="1">
            <x v="16"/>
          </reference>
        </references>
      </pivotArea>
    </format>
    <format dxfId="21767">
      <pivotArea collapsedLevelsAreSubtotals="1" fieldPosition="0">
        <references count="2">
          <reference field="4294967294" count="1" selected="0">
            <x v="0"/>
          </reference>
          <reference field="3" count="1">
            <x v="36"/>
          </reference>
        </references>
      </pivotArea>
    </format>
    <format dxfId="21768">
      <pivotArea collapsedLevelsAreSubtotals="1" fieldPosition="0">
        <references count="2">
          <reference field="4294967294" count="1" selected="0">
            <x v="0"/>
          </reference>
          <reference field="3" count="1">
            <x v="151"/>
          </reference>
        </references>
      </pivotArea>
    </format>
    <format dxfId="21769">
      <pivotArea collapsedLevelsAreSubtotals="1" fieldPosition="0">
        <references count="2">
          <reference field="4294967294" count="1" selected="0">
            <x v="0"/>
          </reference>
          <reference field="3" count="1">
            <x v="100"/>
          </reference>
        </references>
      </pivotArea>
    </format>
    <format dxfId="21770">
      <pivotArea collapsedLevelsAreSubtotals="1" fieldPosition="0">
        <references count="2">
          <reference field="4294967294" count="1" selected="0">
            <x v="0"/>
          </reference>
          <reference field="3" count="1">
            <x v="116"/>
          </reference>
        </references>
      </pivotArea>
    </format>
    <format dxfId="21771">
      <pivotArea collapsedLevelsAreSubtotals="1" fieldPosition="0">
        <references count="2">
          <reference field="4294967294" count="1" selected="0">
            <x v="0"/>
          </reference>
          <reference field="3" count="1">
            <x v="84"/>
          </reference>
        </references>
      </pivotArea>
    </format>
    <format dxfId="21772">
      <pivotArea collapsedLevelsAreSubtotals="1" fieldPosition="0">
        <references count="2">
          <reference field="4294967294" count="1" selected="0">
            <x v="0"/>
          </reference>
          <reference field="3" count="1">
            <x v="30"/>
          </reference>
        </references>
      </pivotArea>
    </format>
    <format dxfId="21773">
      <pivotArea collapsedLevelsAreSubtotals="1" fieldPosition="0">
        <references count="2">
          <reference field="4294967294" count="1" selected="0">
            <x v="0"/>
          </reference>
          <reference field="3" count="1">
            <x v="158"/>
          </reference>
        </references>
      </pivotArea>
    </format>
    <format dxfId="21774">
      <pivotArea collapsedLevelsAreSubtotals="1" fieldPosition="0">
        <references count="2">
          <reference field="4294967294" count="1" selected="0">
            <x v="0"/>
          </reference>
          <reference field="3" count="1">
            <x v="163"/>
          </reference>
        </references>
      </pivotArea>
    </format>
    <format dxfId="21775">
      <pivotArea collapsedLevelsAreSubtotals="1" fieldPosition="0">
        <references count="2">
          <reference field="4294967294" count="1" selected="0">
            <x v="0"/>
          </reference>
          <reference field="3" count="1">
            <x v="184"/>
          </reference>
        </references>
      </pivotArea>
    </format>
    <format dxfId="21776">
      <pivotArea collapsedLevelsAreSubtotals="1" fieldPosition="0">
        <references count="2">
          <reference field="4294967294" count="1" selected="0">
            <x v="0"/>
          </reference>
          <reference field="3" count="1">
            <x v="137"/>
          </reference>
        </references>
      </pivotArea>
    </format>
    <format dxfId="21777">
      <pivotArea collapsedLevelsAreSubtotals="1" fieldPosition="0">
        <references count="2">
          <reference field="4294967294" count="1" selected="0">
            <x v="0"/>
          </reference>
          <reference field="3" count="1">
            <x v="175"/>
          </reference>
        </references>
      </pivotArea>
    </format>
    <format dxfId="21778">
      <pivotArea collapsedLevelsAreSubtotals="1" fieldPosition="0">
        <references count="2">
          <reference field="4294967294" count="1" selected="0">
            <x v="0"/>
          </reference>
          <reference field="3" count="1">
            <x v="181"/>
          </reference>
        </references>
      </pivotArea>
    </format>
    <format dxfId="21779">
      <pivotArea collapsedLevelsAreSubtotals="1" fieldPosition="0">
        <references count="2">
          <reference field="4294967294" count="1" selected="0">
            <x v="0"/>
          </reference>
          <reference field="3" count="1">
            <x v="177"/>
          </reference>
        </references>
      </pivotArea>
    </format>
    <format dxfId="21780">
      <pivotArea collapsedLevelsAreSubtotals="1" fieldPosition="0">
        <references count="2">
          <reference field="4294967294" count="1" selected="0">
            <x v="0"/>
          </reference>
          <reference field="3" count="1">
            <x v="60"/>
          </reference>
        </references>
      </pivotArea>
    </format>
    <format dxfId="21781">
      <pivotArea collapsedLevelsAreSubtotals="1" fieldPosition="0">
        <references count="2">
          <reference field="4294967294" count="1" selected="0">
            <x v="0"/>
          </reference>
          <reference field="3" count="1">
            <x v="179"/>
          </reference>
        </references>
      </pivotArea>
    </format>
    <format dxfId="21782">
      <pivotArea collapsedLevelsAreSubtotals="1" fieldPosition="0">
        <references count="2">
          <reference field="4294967294" count="1" selected="0">
            <x v="0"/>
          </reference>
          <reference field="3" count="1">
            <x v="17"/>
          </reference>
        </references>
      </pivotArea>
    </format>
    <format dxfId="21783">
      <pivotArea collapsedLevelsAreSubtotals="1" fieldPosition="0">
        <references count="2">
          <reference field="4294967294" count="1" selected="0">
            <x v="0"/>
          </reference>
          <reference field="3" count="1">
            <x v="173"/>
          </reference>
        </references>
      </pivotArea>
    </format>
    <format dxfId="21784">
      <pivotArea collapsedLevelsAreSubtotals="1" fieldPosition="0">
        <references count="2">
          <reference field="4294967294" count="1" selected="0">
            <x v="0"/>
          </reference>
          <reference field="3" count="1">
            <x v="132"/>
          </reference>
        </references>
      </pivotArea>
    </format>
    <format dxfId="21785">
      <pivotArea collapsedLevelsAreSubtotals="1" fieldPosition="0">
        <references count="2">
          <reference field="4294967294" count="1" selected="0">
            <x v="0"/>
          </reference>
          <reference field="3" count="1">
            <x v="164"/>
          </reference>
        </references>
      </pivotArea>
    </format>
    <format dxfId="21786">
      <pivotArea collapsedLevelsAreSubtotals="1" fieldPosition="0">
        <references count="2">
          <reference field="4294967294" count="1" selected="0">
            <x v="0"/>
          </reference>
          <reference field="3" count="1">
            <x v="63"/>
          </reference>
        </references>
      </pivotArea>
    </format>
    <format dxfId="21787">
      <pivotArea collapsedLevelsAreSubtotals="1" fieldPosition="0">
        <references count="2">
          <reference field="4294967294" count="1" selected="0">
            <x v="0"/>
          </reference>
          <reference field="3" count="1">
            <x v="22"/>
          </reference>
        </references>
      </pivotArea>
    </format>
    <format dxfId="21788">
      <pivotArea collapsedLevelsAreSubtotals="1" fieldPosition="0">
        <references count="2">
          <reference field="4294967294" count="1" selected="0">
            <x v="0"/>
          </reference>
          <reference field="3" count="1">
            <x v="85"/>
          </reference>
        </references>
      </pivotArea>
    </format>
    <format dxfId="21789">
      <pivotArea collapsedLevelsAreSubtotals="1" fieldPosition="0">
        <references count="2">
          <reference field="4294967294" count="1" selected="0">
            <x v="0"/>
          </reference>
          <reference field="3" count="1">
            <x v="76"/>
          </reference>
        </references>
      </pivotArea>
    </format>
    <format dxfId="21790">
      <pivotArea collapsedLevelsAreSubtotals="1" fieldPosition="0">
        <references count="2">
          <reference field="4294967294" count="1" selected="0">
            <x v="0"/>
          </reference>
          <reference field="3" count="1">
            <x v="33"/>
          </reference>
        </references>
      </pivotArea>
    </format>
    <format dxfId="21791">
      <pivotArea collapsedLevelsAreSubtotals="1" fieldPosition="0">
        <references count="2">
          <reference field="4294967294" count="1" selected="0">
            <x v="0"/>
          </reference>
          <reference field="3" count="1">
            <x v="21"/>
          </reference>
        </references>
      </pivotArea>
    </format>
    <format dxfId="21792">
      <pivotArea collapsedLevelsAreSubtotals="1" fieldPosition="0">
        <references count="2">
          <reference field="4294967294" count="1" selected="0">
            <x v="0"/>
          </reference>
          <reference field="3" count="1">
            <x v="169"/>
          </reference>
        </references>
      </pivotArea>
    </format>
    <format dxfId="21793">
      <pivotArea collapsedLevelsAreSubtotals="1" fieldPosition="0">
        <references count="2">
          <reference field="4294967294" count="1" selected="0">
            <x v="0"/>
          </reference>
          <reference field="3" count="1">
            <x v="7"/>
          </reference>
        </references>
      </pivotArea>
    </format>
    <format dxfId="21794">
      <pivotArea collapsedLevelsAreSubtotals="1" fieldPosition="0">
        <references count="2">
          <reference field="4294967294" count="1" selected="0">
            <x v="0"/>
          </reference>
          <reference field="3" count="1">
            <x v="139"/>
          </reference>
        </references>
      </pivotArea>
    </format>
    <format dxfId="21795">
      <pivotArea collapsedLevelsAreSubtotals="1" fieldPosition="0">
        <references count="2">
          <reference field="4294967294" count="1" selected="0">
            <x v="0"/>
          </reference>
          <reference field="3" count="1">
            <x v="93"/>
          </reference>
        </references>
      </pivotArea>
    </format>
    <format dxfId="21796">
      <pivotArea collapsedLevelsAreSubtotals="1" fieldPosition="0">
        <references count="2">
          <reference field="4294967294" count="1" selected="0">
            <x v="0"/>
          </reference>
          <reference field="3" count="1">
            <x v="122"/>
          </reference>
        </references>
      </pivotArea>
    </format>
    <format dxfId="21797">
      <pivotArea collapsedLevelsAreSubtotals="1" fieldPosition="0">
        <references count="2">
          <reference field="4294967294" count="1" selected="0">
            <x v="0"/>
          </reference>
          <reference field="3" count="1">
            <x v="12"/>
          </reference>
        </references>
      </pivotArea>
    </format>
    <format dxfId="21798">
      <pivotArea collapsedLevelsAreSubtotals="1" fieldPosition="0">
        <references count="2">
          <reference field="4294967294" count="1" selected="0">
            <x v="0"/>
          </reference>
          <reference field="3" count="1">
            <x v="135"/>
          </reference>
        </references>
      </pivotArea>
    </format>
    <format dxfId="21799">
      <pivotArea collapsedLevelsAreSubtotals="1" fieldPosition="0">
        <references count="2">
          <reference field="4294967294" count="1" selected="0">
            <x v="0"/>
          </reference>
          <reference field="3" count="1">
            <x v="170"/>
          </reference>
        </references>
      </pivotArea>
    </format>
    <format dxfId="21800">
      <pivotArea collapsedLevelsAreSubtotals="1" fieldPosition="0">
        <references count="2">
          <reference field="4294967294" count="1" selected="0">
            <x v="0"/>
          </reference>
          <reference field="3" count="1">
            <x v="182"/>
          </reference>
        </references>
      </pivotArea>
    </format>
    <format dxfId="21801">
      <pivotArea collapsedLevelsAreSubtotals="1" fieldPosition="0">
        <references count="2">
          <reference field="4294967294" count="1" selected="0">
            <x v="0"/>
          </reference>
          <reference field="3" count="1">
            <x v="155"/>
          </reference>
        </references>
      </pivotArea>
    </format>
    <format dxfId="21802">
      <pivotArea collapsedLevelsAreSubtotals="1" fieldPosition="0">
        <references count="2">
          <reference field="4294967294" count="1" selected="0">
            <x v="0"/>
          </reference>
          <reference field="3" count="1">
            <x v="167"/>
          </reference>
        </references>
      </pivotArea>
    </format>
    <format dxfId="21803">
      <pivotArea collapsedLevelsAreSubtotals="1" fieldPosition="0">
        <references count="2">
          <reference field="4294967294" count="1" selected="0">
            <x v="0"/>
          </reference>
          <reference field="3" count="1">
            <x v="128"/>
          </reference>
        </references>
      </pivotArea>
    </format>
    <format dxfId="21804">
      <pivotArea collapsedLevelsAreSubtotals="1" fieldPosition="0">
        <references count="2">
          <reference field="4294967294" count="1" selected="0">
            <x v="0"/>
          </reference>
          <reference field="3" count="1">
            <x v="141"/>
          </reference>
        </references>
      </pivotArea>
    </format>
    <format dxfId="21805">
      <pivotArea collapsedLevelsAreSubtotals="1" fieldPosition="0">
        <references count="2">
          <reference field="4294967294" count="1" selected="0">
            <x v="0"/>
          </reference>
          <reference field="3" count="1">
            <x v="27"/>
          </reference>
        </references>
      </pivotArea>
    </format>
    <format dxfId="21806">
      <pivotArea collapsedLevelsAreSubtotals="1" fieldPosition="0">
        <references count="2">
          <reference field="4294967294" count="1" selected="0">
            <x v="0"/>
          </reference>
          <reference field="3" count="1">
            <x v="148"/>
          </reference>
        </references>
      </pivotArea>
    </format>
    <format dxfId="21807">
      <pivotArea collapsedLevelsAreSubtotals="1" fieldPosition="0">
        <references count="2">
          <reference field="4294967294" count="1" selected="0">
            <x v="0"/>
          </reference>
          <reference field="3" count="1">
            <x v="187"/>
          </reference>
        </references>
      </pivotArea>
    </format>
    <format dxfId="21808">
      <pivotArea collapsedLevelsAreSubtotals="1" fieldPosition="0">
        <references count="2">
          <reference field="4294967294" count="1" selected="0">
            <x v="0"/>
          </reference>
          <reference field="3" count="1">
            <x v="147"/>
          </reference>
        </references>
      </pivotArea>
    </format>
    <format dxfId="21809">
      <pivotArea collapsedLevelsAreSubtotals="1" fieldPosition="0">
        <references count="2">
          <reference field="4294967294" count="1" selected="0">
            <x v="0"/>
          </reference>
          <reference field="3" count="1">
            <x v="112"/>
          </reference>
        </references>
      </pivotArea>
    </format>
    <format dxfId="21810">
      <pivotArea collapsedLevelsAreSubtotals="1" fieldPosition="0">
        <references count="2">
          <reference field="4294967294" count="1" selected="0">
            <x v="0"/>
          </reference>
          <reference field="3" count="1">
            <x v="180"/>
          </reference>
        </references>
      </pivotArea>
    </format>
    <format dxfId="21811">
      <pivotArea collapsedLevelsAreSubtotals="1" fieldPosition="0">
        <references count="2">
          <reference field="4294967294" count="1" selected="0">
            <x v="0"/>
          </reference>
          <reference field="3" count="1">
            <x v="121"/>
          </reference>
        </references>
      </pivotArea>
    </format>
    <format dxfId="21812">
      <pivotArea collapsedLevelsAreSubtotals="1" fieldPosition="0">
        <references count="2">
          <reference field="4294967294" count="1" selected="0">
            <x v="0"/>
          </reference>
          <reference field="3" count="1">
            <x v="142"/>
          </reference>
        </references>
      </pivotArea>
    </format>
  </formats>
  <pivotTableStyleInfo name="PivotStyleMedium15"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2CCD788-646A-564F-976F-BB4313A39BFE}" name="PivotTable4" cacheId="2"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location ref="J3:K9" firstHeaderRow="1" firstDataRow="1" firstDataCol="1"/>
  <pivotFields count="9">
    <pivotField numFmtId="1" showAll="0"/>
    <pivotField numFmtId="165" showAll="0">
      <items count="946">
        <item x="679"/>
        <item x="10"/>
        <item x="110"/>
        <item x="111"/>
        <item x="501"/>
        <item x="118"/>
        <item x="843"/>
        <item x="121"/>
        <item x="733"/>
        <item x="898"/>
        <item x="211"/>
        <item x="147"/>
        <item x="150"/>
        <item x="63"/>
        <item x="129"/>
        <item x="173"/>
        <item x="155"/>
        <item x="163"/>
        <item x="12"/>
        <item x="165"/>
        <item x="62"/>
        <item x="300"/>
        <item x="166"/>
        <item x="452"/>
        <item x="252"/>
        <item x="457"/>
        <item x="475"/>
        <item x="408"/>
        <item x="167"/>
        <item x="168"/>
        <item x="175"/>
        <item x="13"/>
        <item x="176"/>
        <item x="177"/>
        <item x="254"/>
        <item x="178"/>
        <item x="179"/>
        <item x="575"/>
        <item x="303"/>
        <item x="323"/>
        <item x="180"/>
        <item x="905"/>
        <item x="342"/>
        <item x="181"/>
        <item x="182"/>
        <item x="272"/>
        <item x="183"/>
        <item x="184"/>
        <item x="185"/>
        <item x="190"/>
        <item x="191"/>
        <item x="891"/>
        <item x="525"/>
        <item x="14"/>
        <item x="192"/>
        <item x="194"/>
        <item x="195"/>
        <item x="201"/>
        <item x="202"/>
        <item x="98"/>
        <item x="204"/>
        <item x="206"/>
        <item x="200"/>
        <item x="213"/>
        <item x="15"/>
        <item x="214"/>
        <item x="215"/>
        <item x="453"/>
        <item x="376"/>
        <item x="387"/>
        <item x="305"/>
        <item x="16"/>
        <item x="216"/>
        <item x="217"/>
        <item x="218"/>
        <item x="897"/>
        <item x="712"/>
        <item x="819"/>
        <item x="219"/>
        <item x="220"/>
        <item x="222"/>
        <item x="223"/>
        <item x="229"/>
        <item x="346"/>
        <item x="230"/>
        <item x="231"/>
        <item x="232"/>
        <item x="233"/>
        <item x="234"/>
        <item x="235"/>
        <item x="246"/>
        <item x="248"/>
        <item x="249"/>
        <item x="250"/>
        <item x="783"/>
        <item x="917"/>
        <item x="372"/>
        <item x="687"/>
        <item x="692"/>
        <item x="671"/>
        <item x="314"/>
        <item x="260"/>
        <item x="261"/>
        <item x="262"/>
        <item x="263"/>
        <item x="264"/>
        <item x="265"/>
        <item x="267"/>
        <item x="268"/>
        <item x="492"/>
        <item x="208"/>
        <item x="446"/>
        <item x="688"/>
        <item x="393"/>
        <item x="302"/>
        <item x="279"/>
        <item x="280"/>
        <item x="281"/>
        <item x="287"/>
        <item x="335"/>
        <item x="224"/>
        <item x="237"/>
        <item x="509"/>
        <item x="315"/>
        <item x="290"/>
        <item x="291"/>
        <item x="295"/>
        <item x="297"/>
        <item x="299"/>
        <item x="17"/>
        <item x="309"/>
        <item x="18"/>
        <item x="340"/>
        <item x="270"/>
        <item x="310"/>
        <item x="312"/>
        <item x="313"/>
        <item x="19"/>
        <item x="812"/>
        <item x="317"/>
        <item x="20"/>
        <item x="318"/>
        <item x="319"/>
        <item x="321"/>
        <item x="210"/>
        <item x="548"/>
        <item x="273"/>
        <item x="780"/>
        <item x="487"/>
        <item x="322"/>
        <item x="325"/>
        <item x="326"/>
        <item x="327"/>
        <item x="328"/>
        <item x="329"/>
        <item x="863"/>
        <item x="600"/>
        <item x="604"/>
        <item x="330"/>
        <item x="331"/>
        <item x="332"/>
        <item x="334"/>
        <item x="338"/>
        <item x="339"/>
        <item x="347"/>
        <item x="275"/>
        <item x="292"/>
        <item x="144"/>
        <item x="348"/>
        <item x="349"/>
        <item x="25"/>
        <item x="354"/>
        <item x="355"/>
        <item x="356"/>
        <item x="738"/>
        <item x="115"/>
        <item x="386"/>
        <item x="358"/>
        <item x="359"/>
        <item x="360"/>
        <item x="361"/>
        <item x="503"/>
        <item x="284"/>
        <item x="285"/>
        <item x="116"/>
        <item x="362"/>
        <item x="363"/>
        <item x="370"/>
        <item x="371"/>
        <item x="379"/>
        <item x="380"/>
        <item x="504"/>
        <item x="378"/>
        <item x="634"/>
        <item x="745"/>
        <item x="383"/>
        <item x="384"/>
        <item x="389"/>
        <item x="390"/>
        <item x="26"/>
        <item x="391"/>
        <item x="392"/>
        <item x="483"/>
        <item x="397"/>
        <item x="398"/>
        <item x="399"/>
        <item x="400"/>
        <item x="439"/>
        <item x="236"/>
        <item x="404"/>
        <item x="405"/>
        <item x="406"/>
        <item x="407"/>
        <item x="410"/>
        <item x="411"/>
        <item x="412"/>
        <item x="684"/>
        <item x="629"/>
        <item x="413"/>
        <item x="414"/>
        <item x="415"/>
        <item x="823"/>
        <item x="238"/>
        <item x="255"/>
        <item x="477"/>
        <item x="416"/>
        <item x="418"/>
        <item x="419"/>
        <item x="341"/>
        <item x="888"/>
        <item x="396"/>
        <item x="140"/>
        <item x="316"/>
        <item x="27"/>
        <item x="420"/>
        <item x="421"/>
        <item x="424"/>
        <item x="425"/>
        <item x="426"/>
        <item x="375"/>
        <item x="417"/>
        <item x="431"/>
        <item x="432"/>
        <item x="433"/>
        <item x="434"/>
        <item x="437"/>
        <item x="442"/>
        <item x="186"/>
        <item x="870"/>
        <item x="198"/>
        <item x="496"/>
        <item x="241"/>
        <item x="598"/>
        <item x="444"/>
        <item x="445"/>
        <item x="448"/>
        <item x="838"/>
        <item x="759"/>
        <item x="257"/>
        <item x="526"/>
        <item x="28"/>
        <item x="449"/>
        <item x="450"/>
        <item x="454"/>
        <item x="455"/>
        <item x="461"/>
        <item x="337"/>
        <item x="570"/>
        <item x="463"/>
        <item x="464"/>
        <item x="467"/>
        <item x="470"/>
        <item x="471"/>
        <item x="472"/>
        <item x="423"/>
        <item x="558"/>
        <item x="277"/>
        <item x="293"/>
        <item x="473"/>
        <item x="474"/>
        <item x="479"/>
        <item x="753"/>
        <item x="286"/>
        <item x="480"/>
        <item x="481"/>
        <item x="482"/>
        <item x="615"/>
        <item x="680"/>
        <item x="485"/>
        <item x="489"/>
        <item x="490"/>
        <item x="228"/>
        <item x="527"/>
        <item x="491"/>
        <item x="494"/>
        <item x="495"/>
        <item x="498"/>
        <item x="499"/>
        <item x="29"/>
        <item x="686"/>
        <item x="456"/>
        <item x="30"/>
        <item x="500"/>
        <item x="506"/>
        <item x="756"/>
        <item x="825"/>
        <item x="49"/>
        <item x="767"/>
        <item x="269"/>
        <item x="94"/>
        <item x="507"/>
        <item x="508"/>
        <item x="511"/>
        <item x="31"/>
        <item x="512"/>
        <item x="32"/>
        <item x="364"/>
        <item x="282"/>
        <item x="593"/>
        <item x="513"/>
        <item x="514"/>
        <item x="33"/>
        <item x="515"/>
        <item x="516"/>
        <item x="517"/>
        <item x="518"/>
        <item x="428"/>
        <item x="365"/>
        <item x="373"/>
        <item x="85"/>
        <item x="519"/>
        <item x="520"/>
        <item x="521"/>
        <item x="522"/>
        <item x="523"/>
        <item x="529"/>
        <item x="530"/>
        <item x="531"/>
        <item x="532"/>
        <item x="757"/>
        <item x="50"/>
        <item x="239"/>
        <item x="240"/>
        <item x="86"/>
        <item x="534"/>
        <item x="535"/>
        <item x="536"/>
        <item x="538"/>
        <item x="539"/>
        <item x="540"/>
        <item x="545"/>
        <item x="546"/>
        <item x="502"/>
        <item x="829"/>
        <item x="283"/>
        <item x="547"/>
        <item x="552"/>
        <item x="553"/>
        <item x="554"/>
        <item x="555"/>
        <item x="336"/>
        <item x="344"/>
        <item x="728"/>
        <item x="258"/>
        <item x="459"/>
        <item x="631"/>
        <item x="632"/>
        <item x="468"/>
        <item x="560"/>
        <item x="561"/>
        <item x="562"/>
        <item x="643"/>
        <item x="493"/>
        <item x="701"/>
        <item x="797"/>
        <item x="895"/>
        <item x="563"/>
        <item x="566"/>
        <item x="567"/>
        <item x="568"/>
        <item x="569"/>
        <item x="695"/>
        <item x="242"/>
        <item x="713"/>
        <item x="578"/>
        <item x="579"/>
        <item x="35"/>
        <item x="580"/>
        <item x="581"/>
        <item x="87"/>
        <item x="659"/>
        <item x="625"/>
        <item x="769"/>
        <item x="582"/>
        <item x="583"/>
        <item x="588"/>
        <item x="589"/>
        <item x="590"/>
        <item x="676"/>
        <item x="368"/>
        <item x="243"/>
        <item x="798"/>
        <item x="388"/>
        <item x="306"/>
        <item x="591"/>
        <item x="592"/>
        <item x="596"/>
        <item x="602"/>
        <item x="606"/>
        <item x="189"/>
        <item x="724"/>
        <item x="466"/>
        <item x="781"/>
        <item x="607"/>
        <item x="608"/>
        <item x="609"/>
        <item x="610"/>
        <item x="900"/>
        <item x="776"/>
        <item x="611"/>
        <item x="612"/>
        <item x="613"/>
        <item x="614"/>
        <item x="617"/>
        <item x="619"/>
        <item x="622"/>
        <item x="458"/>
        <item x="630"/>
        <item x="36"/>
        <item x="623"/>
        <item x="624"/>
        <item x="626"/>
        <item x="627"/>
        <item x="628"/>
        <item x="447"/>
        <item x="112"/>
        <item x="395"/>
        <item x="635"/>
        <item x="637"/>
        <item x="638"/>
        <item x="639"/>
        <item x="640"/>
        <item x="209"/>
        <item x="510"/>
        <item x="156"/>
        <item x="641"/>
        <item x="642"/>
        <item x="644"/>
        <item x="645"/>
        <item x="225"/>
        <item x="726"/>
        <item x="256"/>
        <item x="879"/>
        <item x="304"/>
        <item x="409"/>
        <item x="648"/>
        <item x="649"/>
        <item x="650"/>
        <item x="651"/>
        <item x="872"/>
        <item x="807"/>
        <item x="654"/>
        <item x="401"/>
        <item x="402"/>
        <item x="652"/>
        <item x="657"/>
        <item x="660"/>
        <item x="662"/>
        <item x="663"/>
        <item x="114"/>
        <item x="324"/>
        <item x="664"/>
        <item x="665"/>
        <item x="666"/>
        <item x="667"/>
        <item x="550"/>
        <item x="441"/>
        <item x="875"/>
        <item x="704"/>
        <item x="403"/>
        <item x="937"/>
        <item x="41"/>
        <item x="668"/>
        <item x="669"/>
        <item x="672"/>
        <item x="673"/>
        <item x="187"/>
        <item x="656"/>
        <item x="885"/>
        <item x="42"/>
        <item x="674"/>
        <item x="675"/>
        <item x="43"/>
        <item x="678"/>
        <item x="681"/>
        <item x="682"/>
        <item x="689"/>
        <item x="691"/>
        <item x="23"/>
        <item x="633"/>
        <item x="939"/>
        <item x="693"/>
        <item x="694"/>
        <item x="940"/>
        <item x="696"/>
        <item x="188"/>
        <item x="227"/>
        <item x="244"/>
        <item x="259"/>
        <item x="697"/>
        <item x="698"/>
        <item x="699"/>
        <item x="944"/>
        <item x="700"/>
        <item x="544"/>
        <item x="808"/>
        <item x="460"/>
        <item x="528"/>
        <item x="488"/>
        <item x="702"/>
        <item x="703"/>
        <item x="44"/>
        <item x="708"/>
        <item x="709"/>
        <item x="45"/>
        <item x="714"/>
        <item x="717"/>
        <item x="718"/>
        <item x="896"/>
        <item x="809"/>
        <item x="251"/>
        <item x="46"/>
        <item x="47"/>
        <item x="719"/>
        <item x="720"/>
        <item x="48"/>
        <item x="618"/>
        <item x="427"/>
        <item x="196"/>
        <item x="37"/>
        <item x="435"/>
        <item x="653"/>
        <item x="791"/>
        <item x="811"/>
        <item x="768"/>
        <item x="394"/>
        <item x="53"/>
        <item x="54"/>
        <item x="55"/>
        <item x="646"/>
        <item x="620"/>
        <item x="890"/>
        <item x="56"/>
        <item x="57"/>
        <item x="2"/>
        <item x="351"/>
        <item x="366"/>
        <item x="918"/>
        <item x="271"/>
        <item x="486"/>
        <item x="58"/>
        <item x="59"/>
        <item x="721"/>
        <item x="722"/>
        <item x="725"/>
        <item x="729"/>
        <item x="60"/>
        <item x="61"/>
        <item x="810"/>
        <item x="576"/>
        <item x="710"/>
        <item x="524"/>
        <item x="67"/>
        <item x="68"/>
        <item x="69"/>
        <item x="70"/>
        <item x="730"/>
        <item x="71"/>
        <item x="429"/>
        <item x="226"/>
        <item x="274"/>
        <item x="96"/>
        <item x="706"/>
        <item x="157"/>
        <item x="731"/>
        <item x="72"/>
        <item x="345"/>
        <item x="805"/>
        <item x="564"/>
        <item x="794"/>
        <item x="636"/>
        <item x="732"/>
        <item x="735"/>
        <item x="73"/>
        <item x="74"/>
        <item x="9"/>
        <item x="75"/>
        <item x="352"/>
        <item x="655"/>
        <item x="367"/>
        <item x="685"/>
        <item x="377"/>
        <item x="276"/>
        <item x="174"/>
        <item x="736"/>
        <item x="76"/>
        <item x="740"/>
        <item x="882"/>
        <item x="683"/>
        <item x="877"/>
        <item x="799"/>
        <item x="77"/>
        <item x="430"/>
        <item x="826"/>
        <item x="497"/>
        <item x="621"/>
        <item x="850"/>
        <item x="707"/>
        <item x="465"/>
        <item x="78"/>
        <item x="79"/>
        <item x="741"/>
        <item x="80"/>
        <item x="81"/>
        <item x="742"/>
        <item x="88"/>
        <item x="677"/>
        <item x="369"/>
        <item x="887"/>
        <item x="670"/>
        <item x="161"/>
        <item x="89"/>
        <item x="747"/>
        <item x="90"/>
        <item x="616"/>
        <item x="436"/>
        <item x="307"/>
        <item x="748"/>
        <item x="301"/>
        <item x="749"/>
        <item x="658"/>
        <item x="476"/>
        <item x="750"/>
        <item x="754"/>
        <item x="755"/>
        <item x="758"/>
        <item x="127"/>
        <item x="91"/>
        <item x="92"/>
        <item x="760"/>
        <item x="170"/>
        <item x="93"/>
        <item x="761"/>
        <item x="572"/>
        <item x="763"/>
        <item x="762"/>
        <item x="158"/>
        <item x="942"/>
        <item x="782"/>
        <item x="100"/>
        <item x="199"/>
        <item x="52"/>
        <item x="469"/>
        <item x="101"/>
        <item x="690"/>
        <item x="764"/>
        <item x="765"/>
        <item x="711"/>
        <item x="102"/>
        <item x="647"/>
        <item x="7"/>
        <item x="103"/>
        <item x="766"/>
        <item x="770"/>
        <item x="104"/>
        <item x="105"/>
        <item x="871"/>
        <item x="253"/>
        <item x="106"/>
        <item x="107"/>
        <item x="108"/>
        <item x="771"/>
        <item x="109"/>
        <item x="374"/>
        <item x="119"/>
        <item x="120"/>
        <item x="343"/>
        <item x="197"/>
        <item x="727"/>
        <item x="122"/>
        <item x="772"/>
        <item x="131"/>
        <item x="123"/>
        <item x="124"/>
        <item x="125"/>
        <item x="82"/>
        <item x="133"/>
        <item x="661"/>
        <item x="385"/>
        <item x="134"/>
        <item x="135"/>
        <item x="773"/>
        <item x="796"/>
        <item x="136"/>
        <item x="774"/>
        <item x="137"/>
        <item x="537"/>
        <item x="752"/>
        <item x="130"/>
        <item x="775"/>
        <item x="828"/>
        <item x="777"/>
        <item x="148"/>
        <item x="478"/>
        <item x="778"/>
        <item x="149"/>
        <item x="559"/>
        <item x="857"/>
        <item x="779"/>
        <item x="451"/>
        <item x="151"/>
        <item x="152"/>
        <item x="784"/>
        <item x="440"/>
        <item x="153"/>
        <item x="785"/>
        <item x="585"/>
        <item x="11"/>
        <item x="113"/>
        <item x="821"/>
        <item x="786"/>
        <item x="154"/>
        <item x="787"/>
        <item x="788"/>
        <item x="789"/>
        <item x="705"/>
        <item x="117"/>
        <item x="790"/>
        <item x="533"/>
        <item x="164"/>
        <item x="126"/>
        <item x="746"/>
        <item x="169"/>
        <item x="751"/>
        <item x="929"/>
        <item x="933"/>
        <item x="594"/>
        <item x="941"/>
        <item x="737"/>
        <item x="171"/>
        <item x="597"/>
        <item x="930"/>
        <item x="128"/>
        <item x="586"/>
        <item x="599"/>
        <item x="64"/>
        <item x="97"/>
        <item x="172"/>
        <item x="193"/>
        <item x="203"/>
        <item x="357"/>
        <item x="792"/>
        <item x="205"/>
        <item x="207"/>
        <item x="212"/>
        <item x="793"/>
        <item x="601"/>
        <item x="795"/>
        <item x="800"/>
        <item x="801"/>
        <item x="802"/>
        <item x="145"/>
        <item x="605"/>
        <item x="803"/>
        <item x="221"/>
        <item x="804"/>
        <item x="587"/>
        <item x="245"/>
        <item x="247"/>
        <item x="723"/>
        <item x="743"/>
        <item x="138"/>
        <item x="862"/>
        <item x="266"/>
        <item x="909"/>
        <item x="83"/>
        <item x="278"/>
        <item x="806"/>
        <item x="288"/>
        <item x="289"/>
        <item x="813"/>
        <item x="814"/>
        <item x="815"/>
        <item x="294"/>
        <item x="296"/>
        <item x="298"/>
        <item x="308"/>
        <item x="910"/>
        <item x="912"/>
        <item x="141"/>
        <item x="867"/>
        <item x="603"/>
        <item x="311"/>
        <item x="816"/>
        <item x="21"/>
        <item x="817"/>
        <item x="818"/>
        <item x="820"/>
        <item x="320"/>
        <item x="822"/>
        <item x="841"/>
        <item x="51"/>
        <item x="159"/>
        <item x="868"/>
        <item x="542"/>
        <item x="824"/>
        <item x="333"/>
        <item x="827"/>
        <item x="577"/>
        <item x="938"/>
        <item x="830"/>
        <item x="831"/>
        <item x="350"/>
        <item x="353"/>
        <item x="832"/>
        <item x="833"/>
        <item x="834"/>
        <item x="911"/>
        <item x="40"/>
        <item x="551"/>
        <item x="856"/>
        <item x="744"/>
        <item x="835"/>
        <item x="836"/>
        <item x="837"/>
        <item x="543"/>
        <item x="24"/>
        <item x="381"/>
        <item x="382"/>
        <item x="935"/>
        <item x="839"/>
        <item x="840"/>
        <item x="914"/>
        <item x="842"/>
        <item x="139"/>
        <item x="844"/>
        <item x="0"/>
        <item x="846"/>
        <item x="847"/>
        <item x="3"/>
        <item x="142"/>
        <item x="848"/>
        <item x="851"/>
        <item x="422"/>
        <item x="854"/>
        <item x="4"/>
        <item x="143"/>
        <item x="438"/>
        <item x="443"/>
        <item x="39"/>
        <item x="855"/>
        <item x="858"/>
        <item x="160"/>
        <item x="462"/>
        <item x="859"/>
        <item x="5"/>
        <item x="22"/>
        <item x="845"/>
        <item x="595"/>
        <item x="860"/>
        <item x="920"/>
        <item x="99"/>
        <item x="739"/>
        <item x="943"/>
        <item x="861"/>
        <item x="864"/>
        <item x="865"/>
        <item x="866"/>
        <item x="869"/>
        <item x="484"/>
        <item x="6"/>
        <item x="903"/>
        <item x="162"/>
        <item x="873"/>
        <item x="8"/>
        <item x="565"/>
        <item x="66"/>
        <item x="132"/>
        <item x="146"/>
        <item x="874"/>
        <item x="876"/>
        <item x="715"/>
        <item x="908"/>
        <item x="878"/>
        <item x="880"/>
        <item x="881"/>
        <item x="883"/>
        <item x="505"/>
        <item x="884"/>
        <item x="1"/>
        <item x="84"/>
        <item x="584"/>
        <item x="886"/>
        <item x="889"/>
        <item x="892"/>
        <item x="893"/>
        <item x="38"/>
        <item x="574"/>
        <item x="934"/>
        <item x="894"/>
        <item x="95"/>
        <item x="899"/>
        <item x="904"/>
        <item x="919"/>
        <item x="906"/>
        <item x="907"/>
        <item x="915"/>
        <item x="916"/>
        <item x="541"/>
        <item x="921"/>
        <item x="922"/>
        <item x="901"/>
        <item x="924"/>
        <item x="549"/>
        <item x="925"/>
        <item x="556"/>
        <item x="926"/>
        <item x="557"/>
        <item x="927"/>
        <item x="902"/>
        <item x="849"/>
        <item x="852"/>
        <item x="928"/>
        <item x="931"/>
        <item x="932"/>
        <item x="34"/>
        <item x="936"/>
        <item x="573"/>
        <item x="913"/>
        <item x="65"/>
        <item x="716"/>
        <item x="923"/>
        <item x="571"/>
        <item x="734"/>
        <item x="853"/>
        <item t="default"/>
      </items>
    </pivotField>
    <pivotField showAll="0"/>
    <pivotField axis="axisRow" showAll="0">
      <items count="189">
        <item x="91"/>
        <item x="134"/>
        <item x="107"/>
        <item x="116"/>
        <item x="121"/>
        <item x="131"/>
        <item x="99"/>
        <item x="115"/>
        <item x="109"/>
        <item x="117"/>
        <item x="105"/>
        <item x="74"/>
        <item x="135"/>
        <item x="67"/>
        <item x="133"/>
        <item x="39"/>
        <item x="85"/>
        <item x="69"/>
        <item x="71"/>
        <item x="40"/>
        <item x="103"/>
        <item x="72"/>
        <item x="53"/>
        <item x="108"/>
        <item x="63"/>
        <item x="102"/>
        <item x="57"/>
        <item x="120"/>
        <item x="104"/>
        <item x="47"/>
        <item x="54"/>
        <item x="31"/>
        <item x="38"/>
        <item x="93"/>
        <item x="29"/>
        <item x="43"/>
        <item x="58"/>
        <item x="46"/>
        <item x="42"/>
        <item x="65"/>
        <item x="48"/>
        <item x="94"/>
        <item x="96"/>
        <item x="64"/>
        <item x="52"/>
        <item x="92"/>
        <item x="98"/>
        <item x="50"/>
        <item x="70"/>
        <item x="95"/>
        <item x="18"/>
        <item x="83"/>
        <item x="24"/>
        <item x="22"/>
        <item x="25"/>
        <item x="36"/>
        <item x="97"/>
        <item x="111"/>
        <item x="49"/>
        <item x="112"/>
        <item x="23"/>
        <item x="14"/>
        <item x="8"/>
        <item x="118"/>
        <item x="21"/>
        <item x="10"/>
        <item x="51"/>
        <item x="37"/>
        <item x="33"/>
        <item x="41"/>
        <item x="45"/>
        <item x="32"/>
        <item x="15"/>
        <item x="13"/>
        <item x="59"/>
        <item x="34"/>
        <item x="9"/>
        <item x="12"/>
        <item x="2"/>
        <item x="19"/>
        <item x="125"/>
        <item x="113"/>
        <item x="16"/>
        <item x="11"/>
        <item x="119"/>
        <item x="132"/>
        <item x="30"/>
        <item x="61"/>
        <item x="26"/>
        <item x="100"/>
        <item x="127"/>
        <item x="110"/>
        <item x="66"/>
        <item x="130"/>
        <item x="88"/>
        <item x="114"/>
        <item x="4"/>
        <item x="7"/>
        <item x="106"/>
        <item x="3"/>
        <item x="143"/>
        <item x="142"/>
        <item x="89"/>
        <item x="101"/>
        <item x="86"/>
        <item x="76"/>
        <item x="178"/>
        <item x="159"/>
        <item x="123"/>
        <item x="77"/>
        <item x="68"/>
        <item x="146"/>
        <item x="156"/>
        <item x="35"/>
        <item x="160"/>
        <item x="0"/>
        <item x="148"/>
        <item x="75"/>
        <item x="144"/>
        <item x="126"/>
        <item x="172"/>
        <item x="171"/>
        <item x="122"/>
        <item x="87"/>
        <item x="164"/>
        <item x="5"/>
        <item x="183"/>
        <item x="147"/>
        <item x="152"/>
        <item x="158"/>
        <item x="145"/>
        <item x="44"/>
        <item x="137"/>
        <item x="157"/>
        <item x="6"/>
        <item x="62"/>
        <item x="73"/>
        <item x="140"/>
        <item x="78"/>
        <item x="138"/>
        <item x="81"/>
        <item x="161"/>
        <item x="162"/>
        <item x="60"/>
        <item x="28"/>
        <item x="17"/>
        <item x="80"/>
        <item x="149"/>
        <item x="141"/>
        <item x="55"/>
        <item x="20"/>
        <item x="150"/>
        <item x="155"/>
        <item x="154"/>
        <item x="129"/>
        <item x="170"/>
        <item x="163"/>
        <item x="90"/>
        <item x="151"/>
        <item x="153"/>
        <item x="168"/>
        <item x="84"/>
        <item x="184"/>
        <item x="173"/>
        <item x="79"/>
        <item x="177"/>
        <item x="128"/>
        <item x="181"/>
        <item x="82"/>
        <item x="136"/>
        <item x="174"/>
        <item x="169"/>
        <item x="124"/>
        <item x="27"/>
        <item x="167"/>
        <item x="139"/>
        <item x="180"/>
        <item x="182"/>
        <item x="179"/>
        <item x="185"/>
        <item x="187"/>
        <item x="186"/>
        <item x="166"/>
        <item x="175"/>
        <item x="56"/>
        <item x="1"/>
        <item x="176"/>
        <item x="165"/>
        <item t="default"/>
      </items>
    </pivotField>
    <pivotField axis="axisRow" showAll="0">
      <items count="23">
        <item x="19"/>
        <item x="20"/>
        <item x="21"/>
        <item x="17"/>
        <item x="14"/>
        <item x="15"/>
        <item x="13"/>
        <item x="12"/>
        <item x="16"/>
        <item x="8"/>
        <item x="6"/>
        <item x="7"/>
        <item x="2"/>
        <item x="10"/>
        <item x="3"/>
        <item x="18"/>
        <item x="0"/>
        <item x="4"/>
        <item x="5"/>
        <item x="9"/>
        <item x="11"/>
        <item x="1"/>
        <item t="default"/>
      </items>
    </pivotField>
    <pivotField showAll="0"/>
    <pivotField showAll="0"/>
    <pivotField axis="axisRow" dataField="1" showAll="0">
      <items count="6">
        <item sd="0" x="3"/>
        <item sd="0" x="0"/>
        <item sd="0" x="2"/>
        <item sd="0" x="1"/>
        <item sd="0" x="4"/>
        <item t="default"/>
      </items>
    </pivotField>
    <pivotField showAll="0">
      <items count="23">
        <item x="5"/>
        <item x="20"/>
        <item x="18"/>
        <item x="13"/>
        <item x="19"/>
        <item x="8"/>
        <item x="9"/>
        <item x="12"/>
        <item x="17"/>
        <item x="21"/>
        <item x="15"/>
        <item x="10"/>
        <item x="16"/>
        <item x="6"/>
        <item x="11"/>
        <item x="4"/>
        <item x="14"/>
        <item x="3"/>
        <item x="1"/>
        <item x="2"/>
        <item x="7"/>
        <item x="0"/>
        <item t="default"/>
      </items>
    </pivotField>
  </pivotFields>
  <rowFields count="3">
    <field x="7"/>
    <field x="4"/>
    <field x="3"/>
  </rowFields>
  <rowItems count="6">
    <i>
      <x/>
    </i>
    <i>
      <x v="1"/>
    </i>
    <i>
      <x v="2"/>
    </i>
    <i>
      <x v="3"/>
    </i>
    <i>
      <x v="4"/>
    </i>
    <i t="grand">
      <x/>
    </i>
  </rowItems>
  <colItems count="1">
    <i/>
  </colItems>
  <dataFields count="1">
    <dataField name="Count of Rating range" fld="7" subtotal="count" baseField="0" baseItem="0"/>
  </dataFields>
  <pivotTableStyleInfo name="PivotStyleMedium15"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hicle_year" xr10:uid="{A514E4CC-0E89-014F-97E9-33DDD60E90D8}" sourceName="Vehicle year">
  <pivotTables>
    <pivotTable tabId="10" name="PivotTable2"/>
    <pivotTable tabId="10" name="PivotTable1"/>
    <pivotTable tabId="10" name="PivotTable4"/>
  </pivotTables>
  <data>
    <tabular pivotCacheId="859397904">
      <items count="22">
        <i x="19" s="1"/>
        <i x="20" s="1"/>
        <i x="21" s="1"/>
        <i x="17" s="1"/>
        <i x="14" s="1"/>
        <i x="15" s="1"/>
        <i x="13" s="1"/>
        <i x="12" s="1"/>
        <i x="16" s="1"/>
        <i x="8" s="1"/>
        <i x="6" s="1"/>
        <i x="7" s="1"/>
        <i x="2" s="1"/>
        <i x="10" s="1"/>
        <i x="3" s="1"/>
        <i x="18" s="1"/>
        <i x="0" s="1"/>
        <i x="4" s="1"/>
        <i x="5" s="1"/>
        <i x="9" s="1"/>
        <i x="11"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61345459-1232-2A4C-BDFF-0C9E0C576D6D}" sourceName="Rating">
  <pivotTables>
    <pivotTable tabId="10" name="PivotTable2"/>
    <pivotTable tabId="10" name="PivotTable1"/>
    <pivotTable tabId="10" name="PivotTable4"/>
  </pivotTables>
  <data>
    <tabular pivotCacheId="859397904">
      <items count="22">
        <i x="5" s="1"/>
        <i x="20" s="1"/>
        <i x="18" s="1"/>
        <i x="13" s="1"/>
        <i x="19" s="1"/>
        <i x="8" s="1"/>
        <i x="9" s="1"/>
        <i x="12" s="1"/>
        <i x="17" s="1"/>
        <i x="21" s="1"/>
        <i x="15" s="1"/>
        <i x="10" s="1"/>
        <i x="16" s="1"/>
        <i x="6" s="1"/>
        <i x="11" s="1"/>
        <i x="4" s="1"/>
        <i x="14" s="1"/>
        <i x="3" s="1"/>
        <i x="1" s="1"/>
        <i x="2" s="1"/>
        <i x="7"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hicle_Title1" xr10:uid="{EE3FF9E9-4ADB-5F48-AE1D-92F846715FC3}" sourceName="Vehicle Title">
  <pivotTables>
    <pivotTable tabId="10" name="PivotTable1"/>
    <pivotTable tabId="10" name="PivotTable2"/>
    <pivotTable tabId="10" name="PivotTable4"/>
  </pivotTables>
  <data>
    <tabular pivotCacheId="859397904">
      <items count="188">
        <i x="91" s="1"/>
        <i x="134" s="1"/>
        <i x="107" s="1"/>
        <i x="116" s="1"/>
        <i x="121" s="1"/>
        <i x="131" s="1"/>
        <i x="99" s="1"/>
        <i x="115" s="1"/>
        <i x="109" s="1"/>
        <i x="117" s="1"/>
        <i x="105" s="1"/>
        <i x="74" s="1"/>
        <i x="135" s="1"/>
        <i x="67" s="1"/>
        <i x="133" s="1"/>
        <i x="39" s="1"/>
        <i x="85" s="1"/>
        <i x="69" s="1"/>
        <i x="71" s="1"/>
        <i x="40" s="1"/>
        <i x="103" s="1"/>
        <i x="72" s="1"/>
        <i x="53" s="1"/>
        <i x="108" s="1"/>
        <i x="63" s="1"/>
        <i x="102" s="1"/>
        <i x="57" s="1"/>
        <i x="120" s="1"/>
        <i x="104" s="1"/>
        <i x="47" s="1"/>
        <i x="54" s="1"/>
        <i x="31" s="1"/>
        <i x="38" s="1"/>
        <i x="93" s="1"/>
        <i x="29" s="1"/>
        <i x="43" s="1"/>
        <i x="58" s="1"/>
        <i x="46" s="1"/>
        <i x="42" s="1"/>
        <i x="65" s="1"/>
        <i x="48" s="1"/>
        <i x="94" s="1"/>
        <i x="96" s="1"/>
        <i x="64" s="1"/>
        <i x="52" s="1"/>
        <i x="92" s="1"/>
        <i x="98" s="1"/>
        <i x="50" s="1"/>
        <i x="70" s="1"/>
        <i x="95" s="1"/>
        <i x="18" s="1"/>
        <i x="83" s="1"/>
        <i x="24" s="1"/>
        <i x="22" s="1"/>
        <i x="25" s="1"/>
        <i x="36" s="1"/>
        <i x="97" s="1"/>
        <i x="111" s="1"/>
        <i x="49" s="1"/>
        <i x="112" s="1"/>
        <i x="23" s="1"/>
        <i x="14" s="1"/>
        <i x="8" s="1"/>
        <i x="118" s="1"/>
        <i x="21" s="1"/>
        <i x="10" s="1"/>
        <i x="51" s="1"/>
        <i x="37" s="1"/>
        <i x="33" s="1"/>
        <i x="41" s="1"/>
        <i x="45" s="1"/>
        <i x="32" s="1"/>
        <i x="15" s="1"/>
        <i x="13" s="1"/>
        <i x="59" s="1"/>
        <i x="34" s="1"/>
        <i x="9" s="1"/>
        <i x="12" s="1"/>
        <i x="2" s="1"/>
        <i x="19" s="1"/>
        <i x="125" s="1"/>
        <i x="113" s="1"/>
        <i x="16" s="1"/>
        <i x="11" s="1"/>
        <i x="119" s="1"/>
        <i x="132" s="1"/>
        <i x="30" s="1"/>
        <i x="61" s="1"/>
        <i x="26" s="1"/>
        <i x="100" s="1"/>
        <i x="127" s="1"/>
        <i x="110" s="1"/>
        <i x="66" s="1"/>
        <i x="130" s="1"/>
        <i x="88" s="1"/>
        <i x="114" s="1"/>
        <i x="4" s="1"/>
        <i x="7" s="1"/>
        <i x="106" s="1"/>
        <i x="3" s="1"/>
        <i x="143" s="1"/>
        <i x="142" s="1"/>
        <i x="89" s="1"/>
        <i x="101" s="1"/>
        <i x="86" s="1"/>
        <i x="76" s="1"/>
        <i x="178" s="1"/>
        <i x="159" s="1"/>
        <i x="123" s="1"/>
        <i x="77" s="1"/>
        <i x="68" s="1"/>
        <i x="146" s="1"/>
        <i x="156" s="1"/>
        <i x="35" s="1"/>
        <i x="160" s="1"/>
        <i x="0" s="1"/>
        <i x="148" s="1"/>
        <i x="75" s="1"/>
        <i x="144" s="1"/>
        <i x="126" s="1"/>
        <i x="172" s="1"/>
        <i x="171" s="1"/>
        <i x="122" s="1"/>
        <i x="87" s="1"/>
        <i x="164" s="1"/>
        <i x="5" s="1"/>
        <i x="183" s="1"/>
        <i x="147" s="1"/>
        <i x="152" s="1"/>
        <i x="158" s="1"/>
        <i x="145" s="1"/>
        <i x="44" s="1"/>
        <i x="137" s="1"/>
        <i x="157" s="1"/>
        <i x="6" s="1"/>
        <i x="62" s="1"/>
        <i x="73" s="1"/>
        <i x="140" s="1"/>
        <i x="78" s="1"/>
        <i x="138" s="1"/>
        <i x="81" s="1"/>
        <i x="161" s="1"/>
        <i x="162" s="1"/>
        <i x="60" s="1"/>
        <i x="28" s="1"/>
        <i x="17" s="1"/>
        <i x="80" s="1"/>
        <i x="149" s="1"/>
        <i x="141" s="1"/>
        <i x="55" s="1"/>
        <i x="20" s="1"/>
        <i x="150" s="1"/>
        <i x="155" s="1"/>
        <i x="154" s="1"/>
        <i x="129" s="1"/>
        <i x="170" s="1"/>
        <i x="163" s="1"/>
        <i x="90" s="1"/>
        <i x="151" s="1"/>
        <i x="153" s="1"/>
        <i x="168" s="1"/>
        <i x="84" s="1"/>
        <i x="184" s="1"/>
        <i x="173" s="1"/>
        <i x="79" s="1"/>
        <i x="177" s="1"/>
        <i x="128" s="1"/>
        <i x="181" s="1"/>
        <i x="82" s="1"/>
        <i x="136" s="1"/>
        <i x="174" s="1"/>
        <i x="169" s="1"/>
        <i x="124" s="1"/>
        <i x="27" s="1"/>
        <i x="167" s="1"/>
        <i x="139" s="1"/>
        <i x="180" s="1"/>
        <i x="182" s="1"/>
        <i x="179" s="1"/>
        <i x="185" s="1"/>
        <i x="187" s="1"/>
        <i x="186" s="1"/>
        <i x="166" s="1"/>
        <i x="175" s="1"/>
        <i x="56" s="1"/>
        <i x="1" s="1"/>
        <i x="176" s="1"/>
        <i x="16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hicle year 1" xr10:uid="{6F75D61B-50BA-7E45-B3D6-1B7EC657664D}" cache="Slicer_Vehicle_year" caption="Vehicle year" startItem="4" style="SlicerStyleDark3" rowHeight="251883"/>
  <slicer name="Rating 1" xr10:uid="{91C62720-BB81-2E42-88D0-696CE393C460}" cache="Slicer_Rating" caption="Rating" startItem="11" style="SlicerStyleDark3" rowHeight="251883"/>
  <slicer name="Vehicle Title 2" xr10:uid="{19E1E041-DE89-C94C-8552-808BB58384B3}" cache="Slicer_Vehicle_Title1" caption="Vehicle Title" startItem="42" style="SlicerStyleDark3"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hicle year" xr10:uid="{F6D55F05-B87E-E141-BC1D-871E2C205A43}" cache="Slicer_Vehicle_year" caption="Vehicle year" style="SlicerStyleDark3" rowHeight="251883"/>
  <slicer name="Rating" xr10:uid="{706A46C1-0C34-8947-9455-B7944AC9D09B}" cache="Slicer_Rating" caption="Rating" startItem="14" style="SlicerStyleDark3" rowHeight="251883"/>
  <slicer name="Vehicle Title 1" xr10:uid="{108287C6-582A-8042-AC84-0CF4635630CA}" cache="Slicer_Vehicle_Title1" caption="Vehicle Title" style="SlicerStyleDark3" rowHeight="251883"/>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AD92A7E-E7F0-A84B-9E98-9A8DDB32F6CC}" name="Table2" displayName="Table2" ref="A1:I1019" totalsRowShown="0">
  <autoFilter ref="A1:I1019" xr:uid="{74501D4B-CB68-3447-8E3A-15A7C02366A1}"/>
  <tableColumns count="9">
    <tableColumn id="1" xr3:uid="{83EDE136-25F3-5443-A1B1-BB7FCB9443C4}" name="Review Number" dataDxfId="33078"/>
    <tableColumn id="2" xr3:uid="{FD35553C-27CB-AA43-906A-D2BE1B923F3F}" name="Review Date" dataDxfId="33077"/>
    <tableColumn id="3" xr3:uid="{2A1BBCEC-8A1F-A34B-8750-836D32C8EF66}" name="Author Name" dataDxfId="33076"/>
    <tableColumn id="4" xr3:uid="{528BBE10-B0AD-4746-B7B8-27D4E62442CA}" name="Vehicle Title"/>
    <tableColumn id="9" xr3:uid="{3799ACC9-0C74-9D44-A9DE-5EE73AF8A4D9}" name="Vehicle year" dataDxfId="33075">
      <calculatedColumnFormula>LEFT(Table2[[#This Row],[Vehicle Title]], 4)</calculatedColumnFormula>
    </tableColumn>
    <tableColumn id="5" xr3:uid="{82F8479A-DA3E-6546-97AD-6001C227D147}" name="Review Title" dataDxfId="33074"/>
    <tableColumn id="6" xr3:uid="{E8665C89-0473-3D44-B383-B8F2D84C904A}" name="Review" dataDxfId="33073"/>
    <tableColumn id="8" xr3:uid="{2855EA6D-9144-C644-86FC-44B248D27397}" name="Rating range" dataDxfId="33072">
      <calculatedColumnFormula>IF(I2&lt;2,"Bad",IF(I2&lt;3,"Poor",IF(I2&lt;4,"Fair",IF(I2&gt;=5,"Excellent","Good"))))</calculatedColumnFormula>
    </tableColumn>
    <tableColumn id="7" xr3:uid="{A4C87F43-5F89-A246-837E-EF6E35A67CAE}" name="Rating"/>
  </tableColumns>
  <tableStyleInfo name="TableStyleMedium15"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Review_Date1" xr10:uid="{7DEBFB5E-0A8A-FE4B-B1C2-A721BA9EE6A3}" sourceName="Review Date">
  <pivotTables>
    <pivotTable tabId="10" name="PivotTable4"/>
    <pivotTable tabId="10" name="PivotTable1"/>
    <pivotTable tabId="10" name="PivotTable2"/>
  </pivotTables>
  <state minimalRefreshVersion="6" lastRefreshVersion="6" pivotCacheId="859397904" filterType="unknown">
    <bounds startDate="2002-01-01T22:53:00" endDate="2019-01-01T19:11: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Review Date 2" xr10:uid="{4A555F2E-EE03-9C49-933D-307F1407BDDA}" cache="NativeTimeline_Review_Date1" caption="Review Date" level="0" selectionLevel="0" scrollPosition="2012-10-25T00:00:00" style="TimeSlicerStyleDark3"/>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Review Date 1" xr10:uid="{B33DDF6A-A228-024B-8B5E-D1D1CA3029FD}" cache="NativeTimeline_Review_Date1" caption="Review Date" level="2" selectionLevel="2" scrollPosition="2016-03-20T00:00:00" style="TimeSlicerStyleDark3"/>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11/relationships/timeline" Target="../timelines/timeline2.xml"/><Relationship Id="rId5" Type="http://schemas.microsoft.com/office/2007/relationships/slicer" Target="../slicers/slicer2.xml"/><Relationship Id="rId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BEF39-8F9C-7D40-9D27-232C818C5CDB}">
  <dimension ref="G2:K194"/>
  <sheetViews>
    <sheetView showGridLines="0" tabSelected="1" topLeftCell="A5" zoomScale="75" zoomScaleNormal="62" workbookViewId="0">
      <selection activeCell="W160" sqref="W160"/>
    </sheetView>
  </sheetViews>
  <sheetFormatPr baseColWidth="10" defaultRowHeight="16" x14ac:dyDescent="0.2"/>
  <cols>
    <col min="1" max="15" width="10.83203125" style="10"/>
    <col min="16" max="16" width="10.83203125" style="10" customWidth="1"/>
    <col min="17" max="16384" width="10.83203125" style="10"/>
  </cols>
  <sheetData>
    <row r="2" spans="11:11" x14ac:dyDescent="0.2">
      <c r="K2" s="12"/>
    </row>
    <row r="25" spans="7:7" x14ac:dyDescent="0.2">
      <c r="G25" s="10" t="s">
        <v>3246</v>
      </c>
    </row>
    <row r="194" spans="9:9" x14ac:dyDescent="0.2">
      <c r="I194" s="12"/>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501D4B-CB68-3447-8E3A-15A7C02366A1}">
  <dimension ref="A1:K1019"/>
  <sheetViews>
    <sheetView zoomScale="89" zoomScaleNormal="118" workbookViewId="0">
      <selection activeCell="A2" sqref="A2"/>
    </sheetView>
  </sheetViews>
  <sheetFormatPr baseColWidth="10" defaultColWidth="11" defaultRowHeight="16" x14ac:dyDescent="0.2"/>
  <cols>
    <col min="1" max="1" width="16.5" style="2" customWidth="1"/>
    <col min="2" max="2" width="25.5" style="3" bestFit="1" customWidth="1"/>
    <col min="3" max="3" width="26.33203125" style="1" bestFit="1" customWidth="1"/>
    <col min="4" max="4" width="105.6640625" bestFit="1" customWidth="1"/>
    <col min="5" max="5" width="13.83203125" bestFit="1" customWidth="1"/>
    <col min="6" max="6" width="81.5" bestFit="1" customWidth="1"/>
    <col min="7" max="7" width="80.6640625" style="1" bestFit="1" customWidth="1"/>
    <col min="8" max="8" width="80.6640625" customWidth="1"/>
    <col min="9" max="9" width="13.6640625" bestFit="1" customWidth="1"/>
  </cols>
  <sheetData>
    <row r="1" spans="1:11" x14ac:dyDescent="0.2">
      <c r="A1" s="2" t="s">
        <v>192</v>
      </c>
      <c r="B1" s="3" t="s">
        <v>0</v>
      </c>
      <c r="C1" s="1" t="s">
        <v>193</v>
      </c>
      <c r="D1" t="s">
        <v>194</v>
      </c>
      <c r="E1" t="s">
        <v>3168</v>
      </c>
      <c r="F1" t="s">
        <v>195</v>
      </c>
      <c r="G1" s="1" t="s">
        <v>196</v>
      </c>
      <c r="H1" t="s">
        <v>197</v>
      </c>
      <c r="I1" t="s">
        <v>198</v>
      </c>
    </row>
    <row r="2" spans="1:11" x14ac:dyDescent="0.2">
      <c r="A2" s="2">
        <v>1016</v>
      </c>
      <c r="B2" s="3">
        <v>42767.227777777778</v>
      </c>
      <c r="C2" s="1" t="s">
        <v>199</v>
      </c>
      <c r="D2" t="s">
        <v>118</v>
      </c>
      <c r="E2" t="str">
        <f>LEFT(Table2[[#This Row],[Vehicle Title]], 4)</f>
        <v>2013</v>
      </c>
      <c r="F2" t="s">
        <v>200</v>
      </c>
      <c r="G2" s="1" t="s">
        <v>201</v>
      </c>
      <c r="H2" t="str">
        <f>IF(I2&lt;2,"Bad",IF(I2&lt;3,"Poor",IF(I2&lt;4,"Fair",IF(I2&gt;=5,"Excellent","Good"))))</f>
        <v>Excellent</v>
      </c>
      <c r="I2">
        <v>5</v>
      </c>
      <c r="K2" s="6"/>
    </row>
    <row r="3" spans="1:11" x14ac:dyDescent="0.2">
      <c r="A3" s="2">
        <v>1029</v>
      </c>
      <c r="B3" s="3">
        <v>43132</v>
      </c>
      <c r="C3" s="1" t="s">
        <v>202</v>
      </c>
      <c r="D3" t="s">
        <v>188</v>
      </c>
      <c r="E3" t="str">
        <f>LEFT(Table2[[#This Row],[Vehicle Title]], 4)</f>
        <v>2018</v>
      </c>
      <c r="F3" t="s">
        <v>203</v>
      </c>
      <c r="G3" s="1" t="s">
        <v>204</v>
      </c>
      <c r="H3" t="str">
        <f t="shared" ref="H3:H65" si="0">IF(I3&lt;2,"Bad",IF(I3&lt;3,"Poor",IF(I3&lt;4,"Fair",IF(I3&gt;=5,"Excellent","Good"))))</f>
        <v>Excellent</v>
      </c>
      <c r="I3">
        <v>5</v>
      </c>
    </row>
    <row r="4" spans="1:11" x14ac:dyDescent="0.2">
      <c r="A4" s="2">
        <v>176</v>
      </c>
      <c r="B4" s="3">
        <v>40269.082638888889</v>
      </c>
      <c r="C4" s="1" t="s">
        <v>205</v>
      </c>
      <c r="D4" t="s">
        <v>81</v>
      </c>
      <c r="E4" t="str">
        <f>LEFT(Table2[[#This Row],[Vehicle Title]], 4)</f>
        <v>2009</v>
      </c>
      <c r="F4" t="s">
        <v>206</v>
      </c>
      <c r="G4" s="1" t="s">
        <v>207</v>
      </c>
      <c r="H4" t="str">
        <f t="shared" si="0"/>
        <v>Excellent</v>
      </c>
      <c r="I4">
        <v>5</v>
      </c>
    </row>
    <row r="5" spans="1:11" x14ac:dyDescent="0.2">
      <c r="A5" s="2">
        <v>978</v>
      </c>
      <c r="B5" s="3">
        <v>42826.532638888886</v>
      </c>
      <c r="C5" s="1" t="s">
        <v>208</v>
      </c>
      <c r="D5" t="s">
        <v>102</v>
      </c>
      <c r="E5" t="str">
        <f>LEFT(Table2[[#This Row],[Vehicle Title]], 4)</f>
        <v>2011</v>
      </c>
      <c r="F5" t="s">
        <v>209</v>
      </c>
      <c r="G5" s="1" t="s">
        <v>210</v>
      </c>
      <c r="H5" t="str">
        <f t="shared" si="0"/>
        <v>Excellent</v>
      </c>
      <c r="I5">
        <v>5</v>
      </c>
    </row>
    <row r="6" spans="1:11" x14ac:dyDescent="0.2">
      <c r="A6" s="2">
        <v>162</v>
      </c>
      <c r="B6" s="3">
        <v>42856.184027777781</v>
      </c>
      <c r="C6" s="1" t="s">
        <v>211</v>
      </c>
      <c r="D6" t="s">
        <v>99</v>
      </c>
      <c r="E6" t="str">
        <f>LEFT(Table2[[#This Row],[Vehicle Title]], 4)</f>
        <v>2011</v>
      </c>
      <c r="F6" t="s">
        <v>212</v>
      </c>
      <c r="G6" s="1" t="s">
        <v>213</v>
      </c>
      <c r="H6" t="str">
        <f t="shared" si="0"/>
        <v>Excellent</v>
      </c>
      <c r="I6">
        <v>5</v>
      </c>
    </row>
    <row r="7" spans="1:11" x14ac:dyDescent="0.2">
      <c r="A7" s="2">
        <v>41</v>
      </c>
      <c r="B7" s="3">
        <v>42948.089583333334</v>
      </c>
      <c r="C7" s="1" t="s">
        <v>214</v>
      </c>
      <c r="D7" t="s">
        <v>128</v>
      </c>
      <c r="E7" t="str">
        <f>LEFT(Table2[[#This Row],[Vehicle Title]], 4)</f>
        <v>2014</v>
      </c>
      <c r="F7" t="s">
        <v>215</v>
      </c>
      <c r="G7" s="1" t="s">
        <v>216</v>
      </c>
      <c r="H7" t="str">
        <f t="shared" si="0"/>
        <v>Excellent</v>
      </c>
      <c r="I7">
        <v>5</v>
      </c>
    </row>
    <row r="8" spans="1:11" x14ac:dyDescent="0.2">
      <c r="A8" s="2">
        <v>159</v>
      </c>
      <c r="B8" s="3">
        <v>43040.427083333336</v>
      </c>
      <c r="C8" s="1" t="s">
        <v>217</v>
      </c>
      <c r="D8" t="s">
        <v>137</v>
      </c>
      <c r="E8" t="str">
        <f>LEFT(Table2[[#This Row],[Vehicle Title]], 4)</f>
        <v>2015</v>
      </c>
      <c r="F8" t="s">
        <v>218</v>
      </c>
      <c r="G8" s="1" t="s">
        <v>219</v>
      </c>
      <c r="H8" t="str">
        <f t="shared" si="0"/>
        <v>Excellent</v>
      </c>
      <c r="I8">
        <v>5</v>
      </c>
    </row>
    <row r="9" spans="1:11" x14ac:dyDescent="0.2">
      <c r="A9" s="2">
        <v>1798</v>
      </c>
      <c r="B9" s="3">
        <v>40878.54583333333</v>
      </c>
      <c r="C9" s="1" t="s">
        <v>220</v>
      </c>
      <c r="D9" t="s">
        <v>100</v>
      </c>
      <c r="E9" t="str">
        <f>LEFT(Table2[[#This Row],[Vehicle Title]], 4)</f>
        <v>2011</v>
      </c>
      <c r="F9" t="s">
        <v>221</v>
      </c>
      <c r="G9" s="1" t="s">
        <v>222</v>
      </c>
      <c r="H9" t="str">
        <f t="shared" si="0"/>
        <v>Excellent</v>
      </c>
      <c r="I9">
        <v>5</v>
      </c>
    </row>
    <row r="10" spans="1:11" x14ac:dyDescent="0.2">
      <c r="A10" s="2">
        <v>356</v>
      </c>
      <c r="B10" s="3">
        <v>43070.351388888892</v>
      </c>
      <c r="C10" s="1" t="s">
        <v>223</v>
      </c>
      <c r="D10" t="s">
        <v>65</v>
      </c>
      <c r="E10" t="str">
        <f>LEFT(Table2[[#This Row],[Vehicle Title]], 4)</f>
        <v>2007</v>
      </c>
      <c r="F10" t="s">
        <v>224</v>
      </c>
      <c r="G10" s="1" t="s">
        <v>225</v>
      </c>
      <c r="H10" t="str">
        <f t="shared" si="0"/>
        <v>Excellent</v>
      </c>
      <c r="I10">
        <v>5</v>
      </c>
    </row>
    <row r="11" spans="1:11" x14ac:dyDescent="0.2">
      <c r="A11" s="2">
        <v>1231</v>
      </c>
      <c r="B11" s="3">
        <v>40384</v>
      </c>
      <c r="C11" s="1" t="s">
        <v>226</v>
      </c>
      <c r="D11" t="s">
        <v>79</v>
      </c>
      <c r="E11" t="str">
        <f>LEFT(Table2[[#This Row],[Vehicle Title]], 4)</f>
        <v>2009</v>
      </c>
      <c r="F11" t="s">
        <v>227</v>
      </c>
      <c r="G11" s="1" t="s">
        <v>228</v>
      </c>
      <c r="H11" t="str">
        <f t="shared" si="0"/>
        <v>Good</v>
      </c>
      <c r="I11">
        <v>4.375</v>
      </c>
    </row>
    <row r="12" spans="1:11" x14ac:dyDescent="0.2">
      <c r="A12" s="2">
        <v>1314</v>
      </c>
      <c r="B12" s="3">
        <v>37341</v>
      </c>
      <c r="C12" s="1" t="s">
        <v>229</v>
      </c>
      <c r="D12" t="s">
        <v>68</v>
      </c>
      <c r="E12" t="str">
        <f>LEFT(Table2[[#This Row],[Vehicle Title]], 4)</f>
        <v>2008</v>
      </c>
      <c r="F12" t="s">
        <v>230</v>
      </c>
      <c r="G12" s="1" t="s">
        <v>231</v>
      </c>
      <c r="H12" t="str">
        <f t="shared" si="0"/>
        <v>Good</v>
      </c>
      <c r="I12">
        <v>4.625</v>
      </c>
    </row>
    <row r="13" spans="1:11" x14ac:dyDescent="0.2">
      <c r="A13" s="2">
        <v>564</v>
      </c>
      <c r="B13" s="3">
        <v>41759</v>
      </c>
      <c r="C13" s="1" t="s">
        <v>232</v>
      </c>
      <c r="D13" t="s">
        <v>86</v>
      </c>
      <c r="E13" t="str">
        <f>LEFT(Table2[[#This Row],[Vehicle Title]], 4)</f>
        <v>2009</v>
      </c>
      <c r="F13" t="s">
        <v>233</v>
      </c>
      <c r="G13" s="1" t="s">
        <v>234</v>
      </c>
      <c r="H13" t="str">
        <f t="shared" si="0"/>
        <v>Good</v>
      </c>
      <c r="I13">
        <v>4.125</v>
      </c>
    </row>
    <row r="14" spans="1:11" x14ac:dyDescent="0.2">
      <c r="A14" s="2">
        <v>1262</v>
      </c>
      <c r="B14" s="3">
        <v>38334</v>
      </c>
      <c r="C14" s="1" t="s">
        <v>235</v>
      </c>
      <c r="D14" t="s">
        <v>80</v>
      </c>
      <c r="E14" t="str">
        <f>LEFT(Table2[[#This Row],[Vehicle Title]], 4)</f>
        <v>2009</v>
      </c>
      <c r="F14" t="s">
        <v>236</v>
      </c>
      <c r="G14" s="1" t="s">
        <v>237</v>
      </c>
      <c r="H14" t="str">
        <f t="shared" si="0"/>
        <v>Fair</v>
      </c>
      <c r="I14">
        <v>3.875</v>
      </c>
    </row>
    <row r="15" spans="1:11" x14ac:dyDescent="0.2">
      <c r="A15" s="2">
        <v>590</v>
      </c>
      <c r="B15" s="3">
        <v>38401</v>
      </c>
      <c r="C15" s="1" t="s">
        <v>238</v>
      </c>
      <c r="D15" t="s">
        <v>76</v>
      </c>
      <c r="E15" t="str">
        <f>LEFT(Table2[[#This Row],[Vehicle Title]], 4)</f>
        <v>2008</v>
      </c>
      <c r="F15" t="s">
        <v>239</v>
      </c>
      <c r="G15" s="1" t="s">
        <v>240</v>
      </c>
      <c r="H15" t="str">
        <f t="shared" si="0"/>
        <v>Good</v>
      </c>
      <c r="I15">
        <v>4.625</v>
      </c>
    </row>
    <row r="16" spans="1:11" x14ac:dyDescent="0.2">
      <c r="A16" s="2">
        <v>550</v>
      </c>
      <c r="B16" s="3">
        <v>38546</v>
      </c>
      <c r="C16" s="1" t="s">
        <v>241</v>
      </c>
      <c r="D16" t="s">
        <v>64</v>
      </c>
      <c r="E16" t="str">
        <f>LEFT(Table2[[#This Row],[Vehicle Title]], 4)</f>
        <v>2007</v>
      </c>
      <c r="F16" t="s">
        <v>242</v>
      </c>
      <c r="G16" s="1" t="s">
        <v>243</v>
      </c>
      <c r="H16" t="str">
        <f t="shared" si="0"/>
        <v>Good</v>
      </c>
      <c r="I16">
        <v>4.375</v>
      </c>
    </row>
    <row r="17" spans="1:9" x14ac:dyDescent="0.2">
      <c r="A17" s="2">
        <v>1257</v>
      </c>
      <c r="B17" s="3">
        <v>38616</v>
      </c>
      <c r="C17" s="1" t="s">
        <v>244</v>
      </c>
      <c r="D17" t="s">
        <v>80</v>
      </c>
      <c r="E17" t="str">
        <f>LEFT(Table2[[#This Row],[Vehicle Title]], 4)</f>
        <v>2009</v>
      </c>
      <c r="F17" t="s">
        <v>245</v>
      </c>
      <c r="G17" s="1" t="s">
        <v>246</v>
      </c>
      <c r="H17" t="str">
        <f t="shared" si="0"/>
        <v>Good</v>
      </c>
      <c r="I17">
        <v>4.625</v>
      </c>
    </row>
    <row r="18" spans="1:9" x14ac:dyDescent="0.2">
      <c r="A18" s="2">
        <v>549</v>
      </c>
      <c r="B18" s="3">
        <v>38639</v>
      </c>
      <c r="C18" s="1" t="s">
        <v>247</v>
      </c>
      <c r="D18" t="s">
        <v>64</v>
      </c>
      <c r="E18" t="str">
        <f>LEFT(Table2[[#This Row],[Vehicle Title]], 4)</f>
        <v>2007</v>
      </c>
      <c r="F18" t="s">
        <v>248</v>
      </c>
      <c r="G18" s="1" t="s">
        <v>249</v>
      </c>
      <c r="H18" t="str">
        <f t="shared" si="0"/>
        <v>Bad</v>
      </c>
      <c r="I18">
        <v>1</v>
      </c>
    </row>
    <row r="19" spans="1:9" x14ac:dyDescent="0.2">
      <c r="A19" s="2">
        <v>1255</v>
      </c>
      <c r="B19" s="3">
        <v>38800</v>
      </c>
      <c r="C19" s="1" t="s">
        <v>250</v>
      </c>
      <c r="D19" t="s">
        <v>80</v>
      </c>
      <c r="E19" t="str">
        <f>LEFT(Table2[[#This Row],[Vehicle Title]], 4)</f>
        <v>2009</v>
      </c>
      <c r="F19" t="s">
        <v>251</v>
      </c>
      <c r="G19" s="1" t="s">
        <v>252</v>
      </c>
      <c r="H19" t="str">
        <f t="shared" si="0"/>
        <v>Excellent</v>
      </c>
      <c r="I19">
        <v>5</v>
      </c>
    </row>
    <row r="20" spans="1:9" x14ac:dyDescent="0.2">
      <c r="A20" s="2">
        <v>589</v>
      </c>
      <c r="B20" s="3">
        <v>38805</v>
      </c>
      <c r="C20" s="1" t="s">
        <v>253</v>
      </c>
      <c r="D20" t="s">
        <v>75</v>
      </c>
      <c r="E20" t="str">
        <f>LEFT(Table2[[#This Row],[Vehicle Title]], 4)</f>
        <v>2008</v>
      </c>
      <c r="F20" t="s">
        <v>254</v>
      </c>
      <c r="G20" s="1" t="s">
        <v>255</v>
      </c>
      <c r="H20" t="str">
        <f t="shared" si="0"/>
        <v>Fair</v>
      </c>
      <c r="I20">
        <v>3.375</v>
      </c>
    </row>
    <row r="21" spans="1:9" x14ac:dyDescent="0.2">
      <c r="A21" s="2">
        <v>575</v>
      </c>
      <c r="B21" s="3">
        <v>38836</v>
      </c>
      <c r="C21" s="1" t="s">
        <v>256</v>
      </c>
      <c r="D21" t="s">
        <v>86</v>
      </c>
      <c r="E21" t="str">
        <f>LEFT(Table2[[#This Row],[Vehicle Title]], 4)</f>
        <v>2009</v>
      </c>
      <c r="F21" t="s">
        <v>257</v>
      </c>
      <c r="G21" s="1" t="s">
        <v>258</v>
      </c>
      <c r="H21" t="str">
        <f t="shared" si="0"/>
        <v>Good</v>
      </c>
      <c r="I21">
        <v>4.875</v>
      </c>
    </row>
    <row r="22" spans="1:9" x14ac:dyDescent="0.2">
      <c r="A22" s="2">
        <v>574</v>
      </c>
      <c r="B22" s="3">
        <v>38852</v>
      </c>
      <c r="C22" s="1" t="s">
        <v>259</v>
      </c>
      <c r="D22" t="s">
        <v>85</v>
      </c>
      <c r="E22" t="str">
        <f>LEFT(Table2[[#This Row],[Vehicle Title]], 4)</f>
        <v>2009</v>
      </c>
      <c r="F22" t="s">
        <v>260</v>
      </c>
      <c r="G22" s="1" t="s">
        <v>261</v>
      </c>
      <c r="H22" t="str">
        <f t="shared" si="0"/>
        <v>Good</v>
      </c>
      <c r="I22">
        <v>4.875</v>
      </c>
    </row>
    <row r="23" spans="1:9" x14ac:dyDescent="0.2">
      <c r="A23" s="2">
        <v>350</v>
      </c>
      <c r="B23" s="3">
        <v>42492.571527777778</v>
      </c>
      <c r="C23" s="1" t="s">
        <v>262</v>
      </c>
      <c r="D23" t="s">
        <v>148</v>
      </c>
      <c r="E23" t="str">
        <f>LEFT(Table2[[#This Row],[Vehicle Title]], 4)</f>
        <v>2015</v>
      </c>
      <c r="F23" t="s">
        <v>263</v>
      </c>
      <c r="G23" s="1" t="s">
        <v>264</v>
      </c>
      <c r="H23" t="str">
        <f>IF(I23&lt;2,"Bad",IF(I23&lt;3,"Poor",IF(I23&lt;4,"Fair",IF(I23&gt;=5,"Excellent","Good"))))</f>
        <v>Excellent</v>
      </c>
      <c r="I23">
        <v>5</v>
      </c>
    </row>
    <row r="24" spans="1:9" x14ac:dyDescent="0.2">
      <c r="A24" s="2">
        <v>216</v>
      </c>
      <c r="B24" s="3">
        <v>42949.274305555555</v>
      </c>
      <c r="C24" s="1" t="s">
        <v>265</v>
      </c>
      <c r="D24" t="s">
        <v>53</v>
      </c>
      <c r="E24" t="str">
        <f>LEFT(Table2[[#This Row],[Vehicle Title]], 4)</f>
        <v>2006</v>
      </c>
      <c r="F24" t="s">
        <v>266</v>
      </c>
      <c r="G24" s="1" t="s">
        <v>267</v>
      </c>
      <c r="H24" t="str">
        <f t="shared" si="0"/>
        <v>Excellent</v>
      </c>
      <c r="I24">
        <v>5</v>
      </c>
    </row>
    <row r="25" spans="1:9" x14ac:dyDescent="0.2">
      <c r="A25" s="2">
        <v>832</v>
      </c>
      <c r="B25" s="3">
        <v>40088.557638888888</v>
      </c>
      <c r="C25" s="1" t="s">
        <v>268</v>
      </c>
      <c r="D25" t="s">
        <v>82</v>
      </c>
      <c r="E25" t="str">
        <f>LEFT(Table2[[#This Row],[Vehicle Title]], 4)</f>
        <v>2009</v>
      </c>
      <c r="F25" t="s">
        <v>269</v>
      </c>
      <c r="G25" s="1" t="s">
        <v>270</v>
      </c>
      <c r="H25" t="str">
        <f t="shared" si="0"/>
        <v>Excellent</v>
      </c>
      <c r="I25">
        <v>5</v>
      </c>
    </row>
    <row r="26" spans="1:9" x14ac:dyDescent="0.2">
      <c r="A26" s="2">
        <v>84</v>
      </c>
      <c r="B26" s="3">
        <v>42645.813194444447</v>
      </c>
      <c r="C26" s="1" t="s">
        <v>271</v>
      </c>
      <c r="D26" t="s">
        <v>153</v>
      </c>
      <c r="E26" t="str">
        <f>LEFT(Table2[[#This Row],[Vehicle Title]], 4)</f>
        <v>2016</v>
      </c>
      <c r="F26" t="s">
        <v>272</v>
      </c>
      <c r="G26" s="1" t="s">
        <v>273</v>
      </c>
      <c r="H26" t="str">
        <f t="shared" si="0"/>
        <v>Excellent</v>
      </c>
      <c r="I26">
        <v>5</v>
      </c>
    </row>
    <row r="27" spans="1:9" x14ac:dyDescent="0.2">
      <c r="A27" s="2">
        <v>573</v>
      </c>
      <c r="B27" s="3">
        <v>38954</v>
      </c>
      <c r="C27" s="1" t="s">
        <v>274</v>
      </c>
      <c r="D27" t="s">
        <v>86</v>
      </c>
      <c r="E27" t="str">
        <f>LEFT(Table2[[#This Row],[Vehicle Title]], 4)</f>
        <v>2009</v>
      </c>
      <c r="F27" t="s">
        <v>275</v>
      </c>
      <c r="G27" s="1" t="s">
        <v>276</v>
      </c>
      <c r="H27" t="str">
        <f t="shared" si="0"/>
        <v>Fair</v>
      </c>
      <c r="I27">
        <v>3.875</v>
      </c>
    </row>
    <row r="28" spans="1:9" x14ac:dyDescent="0.2">
      <c r="A28" s="2">
        <v>1290</v>
      </c>
      <c r="B28" s="3">
        <v>39048</v>
      </c>
      <c r="C28" s="1" t="s">
        <v>277</v>
      </c>
      <c r="D28" t="s">
        <v>67</v>
      </c>
      <c r="E28" t="str">
        <f>LEFT(Table2[[#This Row],[Vehicle Title]], 4)</f>
        <v>2008</v>
      </c>
      <c r="F28" t="s">
        <v>278</v>
      </c>
      <c r="G28" s="1" t="s">
        <v>279</v>
      </c>
      <c r="H28" t="str">
        <f t="shared" si="0"/>
        <v>Good</v>
      </c>
      <c r="I28">
        <v>4.125</v>
      </c>
    </row>
    <row r="29" spans="1:9" x14ac:dyDescent="0.2">
      <c r="A29" s="2">
        <v>1193</v>
      </c>
      <c r="B29" s="3">
        <v>39185</v>
      </c>
      <c r="C29" s="1" t="s">
        <v>280</v>
      </c>
      <c r="D29" t="s">
        <v>56</v>
      </c>
      <c r="E29" t="str">
        <f>LEFT(Table2[[#This Row],[Vehicle Title]], 4)</f>
        <v>2007</v>
      </c>
      <c r="F29" t="s">
        <v>281</v>
      </c>
      <c r="G29" s="1" t="s">
        <v>282</v>
      </c>
      <c r="H29" t="str">
        <f t="shared" si="0"/>
        <v>Fair</v>
      </c>
      <c r="I29">
        <v>3.875</v>
      </c>
    </row>
    <row r="30" spans="1:9" x14ac:dyDescent="0.2">
      <c r="A30" s="2">
        <v>1249</v>
      </c>
      <c r="B30" s="3">
        <v>39277</v>
      </c>
      <c r="C30" s="1" t="s">
        <v>283</v>
      </c>
      <c r="D30" t="s">
        <v>80</v>
      </c>
      <c r="E30" t="str">
        <f>LEFT(Table2[[#This Row],[Vehicle Title]], 4)</f>
        <v>2009</v>
      </c>
      <c r="F30" t="s">
        <v>284</v>
      </c>
      <c r="G30" s="1" t="s">
        <v>285</v>
      </c>
      <c r="H30" t="str">
        <f t="shared" si="0"/>
        <v>Good</v>
      </c>
      <c r="I30">
        <v>4.625</v>
      </c>
    </row>
    <row r="31" spans="1:9" x14ac:dyDescent="0.2">
      <c r="A31" s="2">
        <v>1245</v>
      </c>
      <c r="B31" s="3">
        <v>39447</v>
      </c>
      <c r="C31" s="1" t="s">
        <v>286</v>
      </c>
      <c r="D31" t="s">
        <v>79</v>
      </c>
      <c r="E31" t="str">
        <f>LEFT(Table2[[#This Row],[Vehicle Title]], 4)</f>
        <v>2009</v>
      </c>
      <c r="F31" t="s">
        <v>287</v>
      </c>
      <c r="G31" s="1" t="s">
        <v>288</v>
      </c>
      <c r="H31" t="str">
        <f t="shared" si="0"/>
        <v>Poor</v>
      </c>
      <c r="I31">
        <v>2</v>
      </c>
    </row>
    <row r="32" spans="1:9" x14ac:dyDescent="0.2">
      <c r="A32" s="2">
        <v>1244</v>
      </c>
      <c r="B32" s="3">
        <v>39460</v>
      </c>
      <c r="C32" s="1" t="s">
        <v>289</v>
      </c>
      <c r="D32" t="s">
        <v>80</v>
      </c>
      <c r="E32" t="str">
        <f>LEFT(Table2[[#This Row],[Vehicle Title]], 4)</f>
        <v>2009</v>
      </c>
      <c r="F32" t="s">
        <v>290</v>
      </c>
      <c r="G32" s="1" t="s">
        <v>291</v>
      </c>
      <c r="H32" t="str">
        <f t="shared" si="0"/>
        <v>Poor</v>
      </c>
      <c r="I32">
        <v>2.125</v>
      </c>
    </row>
    <row r="33" spans="1:9" x14ac:dyDescent="0.2">
      <c r="A33" s="2">
        <v>545</v>
      </c>
      <c r="B33" s="3">
        <v>39502</v>
      </c>
      <c r="C33" s="1" t="s">
        <v>292</v>
      </c>
      <c r="D33" t="s">
        <v>63</v>
      </c>
      <c r="E33" t="str">
        <f>LEFT(Table2[[#This Row],[Vehicle Title]], 4)</f>
        <v>2007</v>
      </c>
      <c r="F33" t="s">
        <v>293</v>
      </c>
      <c r="G33" s="1" t="s">
        <v>294</v>
      </c>
      <c r="H33" t="str">
        <f t="shared" si="0"/>
        <v>Fair</v>
      </c>
      <c r="I33">
        <v>3</v>
      </c>
    </row>
    <row r="34" spans="1:9" x14ac:dyDescent="0.2">
      <c r="A34" s="2">
        <v>1243</v>
      </c>
      <c r="B34" s="3">
        <v>39505</v>
      </c>
      <c r="C34" s="1" t="s">
        <v>295</v>
      </c>
      <c r="D34" t="s">
        <v>80</v>
      </c>
      <c r="E34" t="str">
        <f>LEFT(Table2[[#This Row],[Vehicle Title]], 4)</f>
        <v>2009</v>
      </c>
      <c r="F34" t="s">
        <v>296</v>
      </c>
      <c r="G34" s="1" t="s">
        <v>297</v>
      </c>
      <c r="H34" t="str">
        <f t="shared" si="0"/>
        <v>Good</v>
      </c>
      <c r="I34">
        <v>4.125</v>
      </c>
    </row>
    <row r="35" spans="1:9" x14ac:dyDescent="0.2">
      <c r="A35" s="2">
        <v>58</v>
      </c>
      <c r="B35" s="3">
        <v>39524</v>
      </c>
      <c r="C35" s="1" t="s">
        <v>298</v>
      </c>
      <c r="D35" t="s">
        <v>55</v>
      </c>
      <c r="E35" t="str">
        <f>LEFT(Table2[[#This Row],[Vehicle Title]], 4)</f>
        <v>2007</v>
      </c>
      <c r="F35" t="s">
        <v>299</v>
      </c>
      <c r="G35" s="1" t="s">
        <v>300</v>
      </c>
      <c r="H35" t="str">
        <f t="shared" si="0"/>
        <v>Excellent</v>
      </c>
      <c r="I35">
        <v>5</v>
      </c>
    </row>
    <row r="36" spans="1:9" x14ac:dyDescent="0.2">
      <c r="A36" s="2">
        <v>583</v>
      </c>
      <c r="B36" s="3">
        <v>43328</v>
      </c>
      <c r="C36" s="1" t="s">
        <v>301</v>
      </c>
      <c r="D36" t="s">
        <v>75</v>
      </c>
      <c r="E36" t="str">
        <f>LEFT(Table2[[#This Row],[Vehicle Title]], 4)</f>
        <v>2008</v>
      </c>
      <c r="F36" t="s">
        <v>302</v>
      </c>
      <c r="G36" s="1" t="s">
        <v>303</v>
      </c>
      <c r="H36" t="str">
        <f t="shared" si="0"/>
        <v>Excellent</v>
      </c>
      <c r="I36">
        <v>5</v>
      </c>
    </row>
    <row r="37" spans="1:9" x14ac:dyDescent="0.2">
      <c r="A37" s="2">
        <v>1190</v>
      </c>
      <c r="B37" s="3">
        <v>39707</v>
      </c>
      <c r="C37" s="1" t="s">
        <v>304</v>
      </c>
      <c r="D37" t="s">
        <v>57</v>
      </c>
      <c r="E37" t="str">
        <f>LEFT(Table2[[#This Row],[Vehicle Title]], 4)</f>
        <v>2007</v>
      </c>
      <c r="F37" t="s">
        <v>305</v>
      </c>
      <c r="G37" s="1" t="s">
        <v>306</v>
      </c>
      <c r="H37" t="str">
        <f t="shared" si="0"/>
        <v>Good</v>
      </c>
      <c r="I37">
        <v>4.375</v>
      </c>
    </row>
    <row r="38" spans="1:9" x14ac:dyDescent="0.2">
      <c r="A38" s="2">
        <v>543</v>
      </c>
      <c r="B38" s="3">
        <v>39859</v>
      </c>
      <c r="C38" s="1" t="s">
        <v>307</v>
      </c>
      <c r="D38" t="s">
        <v>64</v>
      </c>
      <c r="E38" t="str">
        <f>LEFT(Table2[[#This Row],[Vehicle Title]], 4)</f>
        <v>2007</v>
      </c>
      <c r="F38" t="s">
        <v>308</v>
      </c>
      <c r="G38" s="1" t="s">
        <v>309</v>
      </c>
      <c r="H38" t="str">
        <f t="shared" si="0"/>
        <v>Good</v>
      </c>
      <c r="I38">
        <v>4.375</v>
      </c>
    </row>
    <row r="39" spans="1:9" x14ac:dyDescent="0.2">
      <c r="A39" s="2">
        <v>1827</v>
      </c>
      <c r="B39" s="3">
        <v>40212.588194444441</v>
      </c>
      <c r="C39" s="1" t="s">
        <v>310</v>
      </c>
      <c r="D39" t="s">
        <v>91</v>
      </c>
      <c r="E39" t="str">
        <f>LEFT(Table2[[#This Row],[Vehicle Title]], 4)</f>
        <v>2010</v>
      </c>
      <c r="F39" t="s">
        <v>311</v>
      </c>
      <c r="G39" s="1" t="s">
        <v>312</v>
      </c>
      <c r="H39" t="str">
        <f t="shared" si="0"/>
        <v>Excellent</v>
      </c>
      <c r="I39">
        <v>5</v>
      </c>
    </row>
    <row r="40" spans="1:9" x14ac:dyDescent="0.2">
      <c r="A40" s="2">
        <v>15</v>
      </c>
      <c r="B40" s="3">
        <v>43162.293749999997</v>
      </c>
      <c r="C40" s="1" t="s">
        <v>313</v>
      </c>
      <c r="D40" t="s">
        <v>176</v>
      </c>
      <c r="E40" t="str">
        <f>LEFT(Table2[[#This Row],[Vehicle Title]], 4)</f>
        <v>2017</v>
      </c>
      <c r="F40" t="s">
        <v>314</v>
      </c>
      <c r="G40" s="1" t="s">
        <v>315</v>
      </c>
      <c r="H40" t="str">
        <f t="shared" si="0"/>
        <v>Excellent</v>
      </c>
      <c r="I40">
        <v>5</v>
      </c>
    </row>
    <row r="41" spans="1:9" x14ac:dyDescent="0.2">
      <c r="A41" s="2">
        <v>938</v>
      </c>
      <c r="B41" s="3">
        <v>42889.189583333333</v>
      </c>
      <c r="C41" s="1" t="s">
        <v>316</v>
      </c>
      <c r="D41" t="s">
        <v>147</v>
      </c>
      <c r="E41" t="str">
        <f>LEFT(Table2[[#This Row],[Vehicle Title]], 4)</f>
        <v>2015</v>
      </c>
      <c r="F41" t="s">
        <v>317</v>
      </c>
      <c r="G41" s="1" t="s">
        <v>318</v>
      </c>
      <c r="H41" t="str">
        <f t="shared" si="0"/>
        <v>Excellent</v>
      </c>
      <c r="I41">
        <v>5</v>
      </c>
    </row>
    <row r="42" spans="1:9" x14ac:dyDescent="0.2">
      <c r="A42" s="2">
        <v>1034</v>
      </c>
      <c r="B42" s="3">
        <v>42616.761111111111</v>
      </c>
      <c r="C42" s="1" t="s">
        <v>319</v>
      </c>
      <c r="D42" t="s">
        <v>37</v>
      </c>
      <c r="E42" t="str">
        <f>LEFT(Table2[[#This Row],[Vehicle Title]], 4)</f>
        <v>2004</v>
      </c>
      <c r="F42" t="s">
        <v>320</v>
      </c>
      <c r="G42" s="1" t="s">
        <v>321</v>
      </c>
      <c r="H42" t="str">
        <f t="shared" si="0"/>
        <v>Excellent</v>
      </c>
      <c r="I42">
        <v>5</v>
      </c>
    </row>
    <row r="43" spans="1:9" x14ac:dyDescent="0.2">
      <c r="A43" s="2">
        <v>1237</v>
      </c>
      <c r="B43" s="3">
        <v>40042</v>
      </c>
      <c r="C43" s="1" t="s">
        <v>322</v>
      </c>
      <c r="D43" t="s">
        <v>80</v>
      </c>
      <c r="E43" t="str">
        <f>LEFT(Table2[[#This Row],[Vehicle Title]], 4)</f>
        <v>2009</v>
      </c>
      <c r="F43" t="s">
        <v>323</v>
      </c>
      <c r="G43" s="1" t="s">
        <v>324</v>
      </c>
      <c r="H43" t="str">
        <f t="shared" si="0"/>
        <v>Bad</v>
      </c>
      <c r="I43">
        <v>1</v>
      </c>
    </row>
    <row r="44" spans="1:9" x14ac:dyDescent="0.2">
      <c r="A44" s="2">
        <v>1188</v>
      </c>
      <c r="B44" s="3">
        <v>40069</v>
      </c>
      <c r="C44" s="1" t="s">
        <v>325</v>
      </c>
      <c r="D44" t="s">
        <v>56</v>
      </c>
      <c r="E44" t="str">
        <f>LEFT(Table2[[#This Row],[Vehicle Title]], 4)</f>
        <v>2007</v>
      </c>
      <c r="F44" t="s">
        <v>326</v>
      </c>
      <c r="G44" s="1" t="s">
        <v>327</v>
      </c>
      <c r="H44" t="str">
        <f t="shared" si="0"/>
        <v>Good</v>
      </c>
      <c r="I44">
        <v>4.125</v>
      </c>
    </row>
    <row r="45" spans="1:9" x14ac:dyDescent="0.2">
      <c r="A45" s="2">
        <v>1236</v>
      </c>
      <c r="B45" s="3">
        <v>40074</v>
      </c>
      <c r="C45" s="1" t="s">
        <v>328</v>
      </c>
      <c r="D45" t="s">
        <v>80</v>
      </c>
      <c r="E45" t="str">
        <f>LEFT(Table2[[#This Row],[Vehicle Title]], 4)</f>
        <v>2009</v>
      </c>
      <c r="F45" t="s">
        <v>329</v>
      </c>
      <c r="G45" s="1" t="s">
        <v>330</v>
      </c>
      <c r="H45" t="str">
        <f t="shared" si="0"/>
        <v>Good</v>
      </c>
      <c r="I45">
        <v>4.375</v>
      </c>
    </row>
    <row r="46" spans="1:9" x14ac:dyDescent="0.2">
      <c r="A46" s="2">
        <v>1187</v>
      </c>
      <c r="B46" s="3">
        <v>40163</v>
      </c>
      <c r="C46" s="1" t="s">
        <v>331</v>
      </c>
      <c r="D46" t="s">
        <v>57</v>
      </c>
      <c r="E46" t="str">
        <f>LEFT(Table2[[#This Row],[Vehicle Title]], 4)</f>
        <v>2007</v>
      </c>
      <c r="F46" t="s">
        <v>332</v>
      </c>
      <c r="G46" s="1" t="s">
        <v>333</v>
      </c>
      <c r="H46" t="str">
        <f t="shared" si="0"/>
        <v>Fair</v>
      </c>
      <c r="I46">
        <v>3.625</v>
      </c>
    </row>
    <row r="47" spans="1:9" x14ac:dyDescent="0.2">
      <c r="A47" s="2">
        <v>1234</v>
      </c>
      <c r="B47" s="3">
        <v>40163</v>
      </c>
      <c r="C47" s="1" t="s">
        <v>334</v>
      </c>
      <c r="D47" t="s">
        <v>79</v>
      </c>
      <c r="E47" t="str">
        <f>LEFT(Table2[[#This Row],[Vehicle Title]], 4)</f>
        <v>2009</v>
      </c>
      <c r="F47" t="s">
        <v>335</v>
      </c>
      <c r="G47" s="1" t="s">
        <v>336</v>
      </c>
      <c r="H47" t="str">
        <f t="shared" si="0"/>
        <v>Poor</v>
      </c>
      <c r="I47">
        <v>2.375</v>
      </c>
    </row>
    <row r="48" spans="1:9" x14ac:dyDescent="0.2">
      <c r="A48" s="2">
        <v>1233</v>
      </c>
      <c r="B48" s="3">
        <v>40174</v>
      </c>
      <c r="C48" s="1" t="s">
        <v>337</v>
      </c>
      <c r="D48" t="s">
        <v>80</v>
      </c>
      <c r="E48" t="str">
        <f>LEFT(Table2[[#This Row],[Vehicle Title]], 4)</f>
        <v>2009</v>
      </c>
      <c r="F48" t="s">
        <v>338</v>
      </c>
      <c r="G48" s="1" t="s">
        <v>339</v>
      </c>
      <c r="H48" t="str">
        <f t="shared" si="0"/>
        <v>Fair</v>
      </c>
      <c r="I48">
        <v>3.625</v>
      </c>
    </row>
    <row r="49" spans="1:9" x14ac:dyDescent="0.2">
      <c r="A49" s="2">
        <v>1384</v>
      </c>
      <c r="B49" s="3">
        <v>40191</v>
      </c>
      <c r="C49" s="1" t="s">
        <v>340</v>
      </c>
      <c r="D49" t="s">
        <v>89</v>
      </c>
      <c r="E49" t="str">
        <f>LEFT(Table2[[#This Row],[Vehicle Title]], 4)</f>
        <v>2010</v>
      </c>
      <c r="F49" t="s">
        <v>341</v>
      </c>
      <c r="G49" s="1" t="s">
        <v>342</v>
      </c>
      <c r="H49" t="str">
        <f t="shared" si="0"/>
        <v>Bad</v>
      </c>
      <c r="I49">
        <v>1.625</v>
      </c>
    </row>
    <row r="50" spans="1:9" x14ac:dyDescent="0.2">
      <c r="A50" s="2">
        <v>403</v>
      </c>
      <c r="B50" s="3">
        <v>40199</v>
      </c>
      <c r="C50" s="1" t="s">
        <v>343</v>
      </c>
      <c r="D50" t="s">
        <v>34</v>
      </c>
      <c r="E50" t="str">
        <f>LEFT(Table2[[#This Row],[Vehicle Title]], 4)</f>
        <v>2003</v>
      </c>
      <c r="F50" t="s">
        <v>344</v>
      </c>
      <c r="G50" s="1" t="s">
        <v>345</v>
      </c>
      <c r="H50" t="str">
        <f t="shared" si="0"/>
        <v>Fair</v>
      </c>
      <c r="I50">
        <v>3.625</v>
      </c>
    </row>
    <row r="51" spans="1:9" x14ac:dyDescent="0.2">
      <c r="A51" s="2">
        <v>839</v>
      </c>
      <c r="B51" s="3">
        <v>40206</v>
      </c>
      <c r="C51" s="1" t="s">
        <v>346</v>
      </c>
      <c r="D51" t="s">
        <v>74</v>
      </c>
      <c r="E51" t="str">
        <f>LEFT(Table2[[#This Row],[Vehicle Title]], 4)</f>
        <v>2008</v>
      </c>
      <c r="F51" t="s">
        <v>347</v>
      </c>
      <c r="G51" s="1" t="s">
        <v>348</v>
      </c>
      <c r="H51" t="str">
        <f t="shared" si="0"/>
        <v>Good</v>
      </c>
      <c r="I51">
        <v>4.875</v>
      </c>
    </row>
    <row r="52" spans="1:9" x14ac:dyDescent="0.2">
      <c r="A52" s="2">
        <v>653</v>
      </c>
      <c r="B52" s="3">
        <v>39482.654861111114</v>
      </c>
      <c r="C52" s="1" t="s">
        <v>349</v>
      </c>
      <c r="D52" t="s">
        <v>71</v>
      </c>
      <c r="E52" t="str">
        <f>LEFT(Table2[[#This Row],[Vehicle Title]], 4)</f>
        <v>2008</v>
      </c>
      <c r="F52" t="s">
        <v>350</v>
      </c>
      <c r="G52" s="1" t="s">
        <v>351</v>
      </c>
      <c r="H52" t="str">
        <f t="shared" si="0"/>
        <v>Excellent</v>
      </c>
      <c r="I52">
        <v>5</v>
      </c>
    </row>
    <row r="53" spans="1:9" x14ac:dyDescent="0.2">
      <c r="A53" s="2">
        <v>209</v>
      </c>
      <c r="B53" s="3">
        <v>39572.495833333334</v>
      </c>
      <c r="C53" s="1" t="s">
        <v>352</v>
      </c>
      <c r="D53" t="s">
        <v>78</v>
      </c>
      <c r="E53" t="str">
        <f>LEFT(Table2[[#This Row],[Vehicle Title]], 4)</f>
        <v>2008</v>
      </c>
      <c r="F53" t="s">
        <v>353</v>
      </c>
      <c r="G53" s="1" t="s">
        <v>354</v>
      </c>
      <c r="H53" t="str">
        <f t="shared" si="0"/>
        <v>Excellent</v>
      </c>
      <c r="I53">
        <v>5</v>
      </c>
    </row>
    <row r="54" spans="1:9" x14ac:dyDescent="0.2">
      <c r="A54" s="2">
        <v>51</v>
      </c>
      <c r="B54" s="3">
        <v>42525.820138888892</v>
      </c>
      <c r="C54" s="1" t="s">
        <v>355</v>
      </c>
      <c r="D54" t="s">
        <v>116</v>
      </c>
      <c r="E54" t="str">
        <f>LEFT(Table2[[#This Row],[Vehicle Title]], 4)</f>
        <v>2013</v>
      </c>
      <c r="F54" t="s">
        <v>356</v>
      </c>
      <c r="G54" s="1" t="s">
        <v>357</v>
      </c>
      <c r="H54" t="str">
        <f t="shared" si="0"/>
        <v>Excellent</v>
      </c>
      <c r="I54">
        <v>5</v>
      </c>
    </row>
    <row r="55" spans="1:9" x14ac:dyDescent="0.2">
      <c r="A55" s="2">
        <v>728</v>
      </c>
      <c r="B55" s="3">
        <v>40759.743750000001</v>
      </c>
      <c r="C55" s="1" t="s">
        <v>358</v>
      </c>
      <c r="D55" t="s">
        <v>58</v>
      </c>
      <c r="E55" t="str">
        <f>LEFT(Table2[[#This Row],[Vehicle Title]], 4)</f>
        <v>2007</v>
      </c>
      <c r="F55" t="s">
        <v>359</v>
      </c>
      <c r="G55" s="1" t="s">
        <v>360</v>
      </c>
      <c r="H55" t="str">
        <f t="shared" si="0"/>
        <v>Excellent</v>
      </c>
      <c r="I55">
        <v>5</v>
      </c>
    </row>
    <row r="56" spans="1:9" x14ac:dyDescent="0.2">
      <c r="A56" s="2">
        <v>113</v>
      </c>
      <c r="B56" s="3">
        <v>40206</v>
      </c>
      <c r="C56" s="1" t="s">
        <v>361</v>
      </c>
      <c r="D56" t="s">
        <v>70</v>
      </c>
      <c r="E56" t="str">
        <f>LEFT(Table2[[#This Row],[Vehicle Title]], 4)</f>
        <v>2008</v>
      </c>
      <c r="F56" t="s">
        <v>362</v>
      </c>
      <c r="G56" s="1" t="s">
        <v>363</v>
      </c>
      <c r="H56" t="str">
        <f t="shared" si="0"/>
        <v>Good</v>
      </c>
      <c r="I56">
        <v>4</v>
      </c>
    </row>
    <row r="57" spans="1:9" x14ac:dyDescent="0.2">
      <c r="A57" s="2">
        <v>226</v>
      </c>
      <c r="B57" s="3">
        <v>40225</v>
      </c>
      <c r="C57" s="1" t="s">
        <v>364</v>
      </c>
      <c r="D57" t="s">
        <v>53</v>
      </c>
      <c r="E57" t="str">
        <f>LEFT(Table2[[#This Row],[Vehicle Title]], 4)</f>
        <v>2006</v>
      </c>
      <c r="F57" t="s">
        <v>365</v>
      </c>
      <c r="G57" s="1" t="s">
        <v>366</v>
      </c>
      <c r="H57" t="str">
        <f t="shared" si="0"/>
        <v>Fair</v>
      </c>
      <c r="I57">
        <v>3.625</v>
      </c>
    </row>
    <row r="58" spans="1:9" x14ac:dyDescent="0.2">
      <c r="A58" s="2">
        <v>1055</v>
      </c>
      <c r="B58" s="3">
        <v>40228</v>
      </c>
      <c r="C58" s="1" t="s">
        <v>367</v>
      </c>
      <c r="D58" t="s">
        <v>35</v>
      </c>
      <c r="E58" t="str">
        <f>LEFT(Table2[[#This Row],[Vehicle Title]], 4)</f>
        <v>2004</v>
      </c>
      <c r="F58" t="s">
        <v>368</v>
      </c>
      <c r="G58" s="1" t="s">
        <v>369</v>
      </c>
      <c r="H58" t="str">
        <f t="shared" si="0"/>
        <v>Fair</v>
      </c>
      <c r="I58">
        <v>3.875</v>
      </c>
    </row>
    <row r="59" spans="1:9" x14ac:dyDescent="0.2">
      <c r="A59" s="2">
        <v>1323</v>
      </c>
      <c r="B59" s="3">
        <v>40229</v>
      </c>
      <c r="C59" s="1" t="s">
        <v>370</v>
      </c>
      <c r="D59" t="s">
        <v>18</v>
      </c>
      <c r="E59" t="str">
        <f>LEFT(Table2[[#This Row],[Vehicle Title]], 4)</f>
        <v>2001</v>
      </c>
      <c r="F59" t="s">
        <v>371</v>
      </c>
      <c r="G59" s="1" t="s">
        <v>372</v>
      </c>
      <c r="H59" t="str">
        <f t="shared" si="0"/>
        <v>Poor</v>
      </c>
      <c r="I59">
        <v>2.875</v>
      </c>
    </row>
    <row r="60" spans="1:9" x14ac:dyDescent="0.2">
      <c r="A60" s="2">
        <v>1382</v>
      </c>
      <c r="B60" s="3">
        <v>40259</v>
      </c>
      <c r="C60" s="1" t="s">
        <v>373</v>
      </c>
      <c r="D60" t="s">
        <v>89</v>
      </c>
      <c r="E60" t="str">
        <f>LEFT(Table2[[#This Row],[Vehicle Title]], 4)</f>
        <v>2010</v>
      </c>
      <c r="F60" t="s">
        <v>374</v>
      </c>
      <c r="G60" s="1" t="s">
        <v>375</v>
      </c>
      <c r="H60" t="str">
        <f t="shared" si="0"/>
        <v>Fair</v>
      </c>
      <c r="I60">
        <v>3.125</v>
      </c>
    </row>
    <row r="61" spans="1:9" x14ac:dyDescent="0.2">
      <c r="A61" s="2">
        <v>1452</v>
      </c>
      <c r="B61" s="3">
        <v>40265</v>
      </c>
      <c r="C61" s="1" t="s">
        <v>376</v>
      </c>
      <c r="D61" t="s">
        <v>22</v>
      </c>
      <c r="E61" t="str">
        <f>LEFT(Table2[[#This Row],[Vehicle Title]], 4)</f>
        <v>2002</v>
      </c>
      <c r="F61" t="s">
        <v>377</v>
      </c>
      <c r="G61" s="1" t="s">
        <v>378</v>
      </c>
      <c r="H61" t="str">
        <f t="shared" si="0"/>
        <v>Bad</v>
      </c>
      <c r="I61">
        <v>1.625</v>
      </c>
    </row>
    <row r="62" spans="1:9" x14ac:dyDescent="0.2">
      <c r="A62" s="2">
        <v>645</v>
      </c>
      <c r="B62" s="3">
        <v>40281</v>
      </c>
      <c r="C62" s="1" t="s">
        <v>379</v>
      </c>
      <c r="D62" t="s">
        <v>72</v>
      </c>
      <c r="E62" t="str">
        <f>LEFT(Table2[[#This Row],[Vehicle Title]], 4)</f>
        <v>2008</v>
      </c>
      <c r="F62" t="s">
        <v>380</v>
      </c>
      <c r="G62" s="1" t="s">
        <v>381</v>
      </c>
      <c r="H62" t="str">
        <f t="shared" si="0"/>
        <v>Good</v>
      </c>
      <c r="I62">
        <v>4.875</v>
      </c>
    </row>
    <row r="63" spans="1:9" x14ac:dyDescent="0.2">
      <c r="A63" s="2">
        <v>288</v>
      </c>
      <c r="B63" s="3">
        <v>40281</v>
      </c>
      <c r="C63" s="1" t="s">
        <v>382</v>
      </c>
      <c r="D63" t="s">
        <v>41</v>
      </c>
      <c r="E63" t="str">
        <f>LEFT(Table2[[#This Row],[Vehicle Title]], 4)</f>
        <v>2004</v>
      </c>
      <c r="F63" t="s">
        <v>383</v>
      </c>
      <c r="G63" s="1" t="s">
        <v>384</v>
      </c>
      <c r="H63" t="str">
        <f t="shared" si="0"/>
        <v>Good</v>
      </c>
      <c r="I63">
        <v>4.625</v>
      </c>
    </row>
    <row r="64" spans="1:9" x14ac:dyDescent="0.2">
      <c r="A64" s="2">
        <v>1050</v>
      </c>
      <c r="B64" s="3">
        <v>40282</v>
      </c>
      <c r="C64" s="1" t="s">
        <v>385</v>
      </c>
      <c r="D64" t="s">
        <v>37</v>
      </c>
      <c r="E64" t="str">
        <f>LEFT(Table2[[#This Row],[Vehicle Title]], 4)</f>
        <v>2004</v>
      </c>
      <c r="F64" t="s">
        <v>386</v>
      </c>
      <c r="G64" s="1" t="s">
        <v>387</v>
      </c>
      <c r="H64" t="str">
        <f t="shared" si="0"/>
        <v>Poor</v>
      </c>
      <c r="I64">
        <v>2.875</v>
      </c>
    </row>
    <row r="65" spans="1:9" x14ac:dyDescent="0.2">
      <c r="A65" s="2">
        <v>1049</v>
      </c>
      <c r="B65" s="3">
        <v>40292</v>
      </c>
      <c r="C65" s="1" t="s">
        <v>388</v>
      </c>
      <c r="D65" t="s">
        <v>35</v>
      </c>
      <c r="E65" t="str">
        <f>LEFT(Table2[[#This Row],[Vehicle Title]], 4)</f>
        <v>2004</v>
      </c>
      <c r="F65" t="s">
        <v>389</v>
      </c>
      <c r="G65" s="1" t="s">
        <v>390</v>
      </c>
      <c r="H65" t="str">
        <f t="shared" si="0"/>
        <v>Fair</v>
      </c>
      <c r="I65">
        <v>3.875</v>
      </c>
    </row>
    <row r="66" spans="1:9" x14ac:dyDescent="0.2">
      <c r="A66" s="2">
        <v>1381</v>
      </c>
      <c r="B66" s="3">
        <v>40293</v>
      </c>
      <c r="C66" s="1" t="s">
        <v>391</v>
      </c>
      <c r="D66" t="s">
        <v>89</v>
      </c>
      <c r="E66" t="str">
        <f>LEFT(Table2[[#This Row],[Vehicle Title]], 4)</f>
        <v>2010</v>
      </c>
      <c r="F66" t="s">
        <v>392</v>
      </c>
      <c r="G66" s="1" t="s">
        <v>393</v>
      </c>
      <c r="H66" t="str">
        <f t="shared" ref="H66:H129" si="1">IF(I66&lt;2,"Bad",IF(I66&lt;3,"Poor",IF(I66&lt;4,"Fair",IF(I66&gt;=5,"Excellent","Good"))))</f>
        <v>Good</v>
      </c>
      <c r="I66">
        <v>4.375</v>
      </c>
    </row>
    <row r="67" spans="1:9" x14ac:dyDescent="0.2">
      <c r="A67" s="2">
        <v>1539</v>
      </c>
      <c r="B67" s="3">
        <v>38357.478472222225</v>
      </c>
      <c r="C67" s="1" t="s">
        <v>394</v>
      </c>
      <c r="D67" t="s">
        <v>38</v>
      </c>
      <c r="E67" t="str">
        <f>LEFT(Table2[[#This Row],[Vehicle Title]], 4)</f>
        <v>2004</v>
      </c>
      <c r="F67" t="s">
        <v>395</v>
      </c>
      <c r="G67" s="1" t="s">
        <v>396</v>
      </c>
      <c r="H67" t="str">
        <f t="shared" si="1"/>
        <v>Excellent</v>
      </c>
      <c r="I67">
        <v>5</v>
      </c>
    </row>
    <row r="68" spans="1:9" x14ac:dyDescent="0.2">
      <c r="A68" s="2">
        <v>343</v>
      </c>
      <c r="B68" s="3">
        <v>38112</v>
      </c>
      <c r="C68" s="1" t="s">
        <v>397</v>
      </c>
      <c r="D68" t="s">
        <v>41</v>
      </c>
      <c r="E68" t="str">
        <f>LEFT(Table2[[#This Row],[Vehicle Title]], 4)</f>
        <v>2004</v>
      </c>
      <c r="F68" t="s">
        <v>398</v>
      </c>
      <c r="G68" s="1" t="s">
        <v>399</v>
      </c>
      <c r="H68" t="str">
        <f t="shared" si="1"/>
        <v>Excellent</v>
      </c>
      <c r="I68">
        <v>5</v>
      </c>
    </row>
    <row r="69" spans="1:9" x14ac:dyDescent="0.2">
      <c r="A69" s="2">
        <v>278</v>
      </c>
      <c r="B69" s="3">
        <v>42190.652777777781</v>
      </c>
      <c r="C69" s="1" t="s">
        <v>400</v>
      </c>
      <c r="D69" t="s">
        <v>41</v>
      </c>
      <c r="E69" t="str">
        <f>LEFT(Table2[[#This Row],[Vehicle Title]], 4)</f>
        <v>2004</v>
      </c>
      <c r="F69" t="s">
        <v>401</v>
      </c>
      <c r="G69" s="1" t="s">
        <v>402</v>
      </c>
      <c r="H69" t="str">
        <f t="shared" si="1"/>
        <v>Excellent</v>
      </c>
      <c r="I69">
        <v>5</v>
      </c>
    </row>
    <row r="70" spans="1:9" x14ac:dyDescent="0.2">
      <c r="A70" s="2">
        <v>62</v>
      </c>
      <c r="B70" s="3">
        <v>43348.448611111111</v>
      </c>
      <c r="C70" s="1" t="s">
        <v>403</v>
      </c>
      <c r="D70" t="s">
        <v>134</v>
      </c>
      <c r="E70" t="str">
        <f>LEFT(Table2[[#This Row],[Vehicle Title]], 4)</f>
        <v>2015</v>
      </c>
      <c r="F70" t="s">
        <v>404</v>
      </c>
      <c r="G70" s="1" t="s">
        <v>405</v>
      </c>
      <c r="H70" t="str">
        <f t="shared" si="1"/>
        <v>Excellent</v>
      </c>
      <c r="I70">
        <v>5</v>
      </c>
    </row>
    <row r="71" spans="1:9" x14ac:dyDescent="0.2">
      <c r="A71" s="2">
        <v>833</v>
      </c>
      <c r="B71" s="3">
        <v>43074.598611111112</v>
      </c>
      <c r="C71" s="1" t="s">
        <v>406</v>
      </c>
      <c r="D71" t="s">
        <v>73</v>
      </c>
      <c r="E71" t="str">
        <f>LEFT(Table2[[#This Row],[Vehicle Title]], 4)</f>
        <v>2008</v>
      </c>
      <c r="F71" t="s">
        <v>407</v>
      </c>
      <c r="G71" s="1" t="s">
        <v>408</v>
      </c>
      <c r="H71" t="str">
        <f t="shared" si="1"/>
        <v>Excellent</v>
      </c>
      <c r="I71">
        <v>5</v>
      </c>
    </row>
    <row r="72" spans="1:9" x14ac:dyDescent="0.2">
      <c r="A72" s="2">
        <v>1519</v>
      </c>
      <c r="B72" s="3">
        <v>40315</v>
      </c>
      <c r="C72" s="1" t="s">
        <v>409</v>
      </c>
      <c r="D72" t="s">
        <v>40</v>
      </c>
      <c r="E72" t="str">
        <f>LEFT(Table2[[#This Row],[Vehicle Title]], 4)</f>
        <v>2004</v>
      </c>
      <c r="F72" t="s">
        <v>410</v>
      </c>
      <c r="G72" s="1" t="s">
        <v>411</v>
      </c>
      <c r="H72" t="str">
        <f t="shared" si="1"/>
        <v>Good</v>
      </c>
      <c r="I72">
        <v>4.875</v>
      </c>
    </row>
    <row r="73" spans="1:9" x14ac:dyDescent="0.2">
      <c r="A73" s="2">
        <v>108</v>
      </c>
      <c r="B73" s="3">
        <v>40316</v>
      </c>
      <c r="C73" s="1" t="s">
        <v>412</v>
      </c>
      <c r="D73" t="s">
        <v>70</v>
      </c>
      <c r="E73" t="str">
        <f>LEFT(Table2[[#This Row],[Vehicle Title]], 4)</f>
        <v>2008</v>
      </c>
      <c r="F73" t="s">
        <v>413</v>
      </c>
      <c r="G73" s="1" t="s">
        <v>414</v>
      </c>
      <c r="H73" t="str">
        <f t="shared" si="1"/>
        <v>Good</v>
      </c>
      <c r="I73">
        <v>4.375</v>
      </c>
    </row>
    <row r="74" spans="1:9" x14ac:dyDescent="0.2">
      <c r="A74" s="2">
        <v>1597</v>
      </c>
      <c r="B74" s="3">
        <v>40320</v>
      </c>
      <c r="C74" s="1" t="s">
        <v>415</v>
      </c>
      <c r="D74" t="s">
        <v>32</v>
      </c>
      <c r="E74" t="str">
        <f>LEFT(Table2[[#This Row],[Vehicle Title]], 4)</f>
        <v>2003</v>
      </c>
      <c r="F74" t="s">
        <v>416</v>
      </c>
      <c r="G74" s="1" t="s">
        <v>417</v>
      </c>
      <c r="H74" t="str">
        <f t="shared" si="1"/>
        <v>Poor</v>
      </c>
      <c r="I74">
        <v>2.625</v>
      </c>
    </row>
    <row r="75" spans="1:9" x14ac:dyDescent="0.2">
      <c r="A75" s="2">
        <v>1660</v>
      </c>
      <c r="B75" s="3">
        <v>40324</v>
      </c>
      <c r="C75" s="1" t="s">
        <v>418</v>
      </c>
      <c r="D75" t="s">
        <v>43</v>
      </c>
      <c r="E75" t="str">
        <f>LEFT(Table2[[#This Row],[Vehicle Title]], 4)</f>
        <v>2005</v>
      </c>
      <c r="F75" t="s">
        <v>419</v>
      </c>
      <c r="G75" s="1" t="s">
        <v>420</v>
      </c>
      <c r="H75" t="str">
        <f t="shared" si="1"/>
        <v>Fair</v>
      </c>
      <c r="I75">
        <v>3.125</v>
      </c>
    </row>
    <row r="76" spans="1:9" x14ac:dyDescent="0.2">
      <c r="A76" s="2">
        <v>941</v>
      </c>
      <c r="B76" s="3">
        <v>40327</v>
      </c>
      <c r="C76" s="1" t="s">
        <v>421</v>
      </c>
      <c r="D76" t="s">
        <v>61</v>
      </c>
      <c r="E76" t="str">
        <f>LEFT(Table2[[#This Row],[Vehicle Title]], 4)</f>
        <v>2007</v>
      </c>
      <c r="F76" t="s">
        <v>422</v>
      </c>
      <c r="G76" s="1" t="s">
        <v>423</v>
      </c>
      <c r="H76" t="str">
        <f t="shared" si="1"/>
        <v>Poor</v>
      </c>
      <c r="I76">
        <v>2.625</v>
      </c>
    </row>
    <row r="77" spans="1:9" x14ac:dyDescent="0.2">
      <c r="A77" s="2">
        <v>223</v>
      </c>
      <c r="B77" s="3">
        <v>40355</v>
      </c>
      <c r="C77" s="1" t="s">
        <v>424</v>
      </c>
      <c r="D77" t="s">
        <v>53</v>
      </c>
      <c r="E77" t="str">
        <f>LEFT(Table2[[#This Row],[Vehicle Title]], 4)</f>
        <v>2006</v>
      </c>
      <c r="F77" t="s">
        <v>425</v>
      </c>
      <c r="G77" s="1" t="s">
        <v>426</v>
      </c>
      <c r="H77" t="str">
        <f t="shared" si="1"/>
        <v>Good</v>
      </c>
      <c r="I77">
        <v>4.875</v>
      </c>
    </row>
    <row r="78" spans="1:9" x14ac:dyDescent="0.2">
      <c r="A78" s="2">
        <v>667</v>
      </c>
      <c r="B78" s="3">
        <v>40379</v>
      </c>
      <c r="C78" s="1" t="s">
        <v>427</v>
      </c>
      <c r="D78" t="s">
        <v>50</v>
      </c>
      <c r="E78" t="str">
        <f>LEFT(Table2[[#This Row],[Vehicle Title]], 4)</f>
        <v>2006</v>
      </c>
      <c r="F78" t="s">
        <v>428</v>
      </c>
      <c r="G78" s="1" t="s">
        <v>429</v>
      </c>
      <c r="H78" t="str">
        <f t="shared" si="1"/>
        <v>Good</v>
      </c>
      <c r="I78">
        <v>4.625</v>
      </c>
    </row>
    <row r="79" spans="1:9" x14ac:dyDescent="0.2">
      <c r="A79" s="2">
        <v>400</v>
      </c>
      <c r="B79" s="3">
        <v>40383</v>
      </c>
      <c r="C79" s="1" t="s">
        <v>430</v>
      </c>
      <c r="D79" t="s">
        <v>34</v>
      </c>
      <c r="E79" t="str">
        <f>LEFT(Table2[[#This Row],[Vehicle Title]], 4)</f>
        <v>2003</v>
      </c>
      <c r="F79" t="s">
        <v>431</v>
      </c>
      <c r="G79" s="1" t="s">
        <v>432</v>
      </c>
      <c r="H79" t="str">
        <f t="shared" si="1"/>
        <v>Good</v>
      </c>
      <c r="I79">
        <v>4.125</v>
      </c>
    </row>
    <row r="80" spans="1:9" x14ac:dyDescent="0.2">
      <c r="A80" s="2">
        <v>106</v>
      </c>
      <c r="B80" s="3">
        <v>40386</v>
      </c>
      <c r="C80" s="1" t="s">
        <v>433</v>
      </c>
      <c r="D80" t="s">
        <v>69</v>
      </c>
      <c r="E80" t="str">
        <f>LEFT(Table2[[#This Row],[Vehicle Title]], 4)</f>
        <v>2008</v>
      </c>
      <c r="F80" t="s">
        <v>434</v>
      </c>
      <c r="G80" s="1" t="s">
        <v>435</v>
      </c>
      <c r="H80" t="str">
        <f t="shared" si="1"/>
        <v>Good</v>
      </c>
      <c r="I80">
        <v>4.625</v>
      </c>
    </row>
    <row r="81" spans="1:9" x14ac:dyDescent="0.2">
      <c r="A81" s="2">
        <v>666</v>
      </c>
      <c r="B81" s="3">
        <v>40412</v>
      </c>
      <c r="C81" s="1" t="s">
        <v>436</v>
      </c>
      <c r="D81" t="s">
        <v>50</v>
      </c>
      <c r="E81" t="str">
        <f>LEFT(Table2[[#This Row],[Vehicle Title]], 4)</f>
        <v>2006</v>
      </c>
      <c r="F81" t="s">
        <v>437</v>
      </c>
      <c r="G81" s="1" t="s">
        <v>438</v>
      </c>
      <c r="H81" t="str">
        <f t="shared" si="1"/>
        <v>Good</v>
      </c>
      <c r="I81">
        <v>4.875</v>
      </c>
    </row>
    <row r="82" spans="1:9" x14ac:dyDescent="0.2">
      <c r="A82" s="2">
        <v>399</v>
      </c>
      <c r="B82" s="3">
        <v>40449</v>
      </c>
      <c r="C82" s="1" t="s">
        <v>439</v>
      </c>
      <c r="D82" t="s">
        <v>34</v>
      </c>
      <c r="E82" t="str">
        <f>LEFT(Table2[[#This Row],[Vehicle Title]], 4)</f>
        <v>2003</v>
      </c>
      <c r="F82" t="s">
        <v>440</v>
      </c>
      <c r="G82" s="1" t="s">
        <v>441</v>
      </c>
      <c r="H82" t="str">
        <f t="shared" si="1"/>
        <v>Fair</v>
      </c>
      <c r="I82">
        <v>3.875</v>
      </c>
    </row>
    <row r="83" spans="1:9" x14ac:dyDescent="0.2">
      <c r="A83" s="2">
        <v>469</v>
      </c>
      <c r="B83" s="3">
        <v>40449</v>
      </c>
      <c r="C83" s="1" t="s">
        <v>442</v>
      </c>
      <c r="D83" t="s">
        <v>47</v>
      </c>
      <c r="E83" t="str">
        <f>LEFT(Table2[[#This Row],[Vehicle Title]], 4)</f>
        <v>2005</v>
      </c>
      <c r="F83" t="s">
        <v>443</v>
      </c>
      <c r="G83" s="1" t="s">
        <v>444</v>
      </c>
      <c r="H83" t="str">
        <f t="shared" si="1"/>
        <v>Poor</v>
      </c>
      <c r="I83">
        <v>2.875</v>
      </c>
    </row>
    <row r="84" spans="1:9" x14ac:dyDescent="0.2">
      <c r="A84" s="2">
        <v>470</v>
      </c>
      <c r="B84" s="3">
        <v>40449</v>
      </c>
      <c r="C84" s="1" t="s">
        <v>445</v>
      </c>
      <c r="D84" t="s">
        <v>47</v>
      </c>
      <c r="E84" t="str">
        <f>LEFT(Table2[[#This Row],[Vehicle Title]], 4)</f>
        <v>2005</v>
      </c>
      <c r="F84" t="s">
        <v>446</v>
      </c>
      <c r="G84" s="1" t="s">
        <v>447</v>
      </c>
      <c r="H84" t="str">
        <f t="shared" si="1"/>
        <v>Poor</v>
      </c>
      <c r="I84">
        <v>2.875</v>
      </c>
    </row>
    <row r="85" spans="1:9" x14ac:dyDescent="0.2">
      <c r="A85" s="2">
        <v>1709</v>
      </c>
      <c r="B85" s="3">
        <v>40467</v>
      </c>
      <c r="C85" s="1" t="s">
        <v>448</v>
      </c>
      <c r="D85" t="s">
        <v>25</v>
      </c>
      <c r="E85" t="str">
        <f>LEFT(Table2[[#This Row],[Vehicle Title]], 4)</f>
        <v>2002</v>
      </c>
      <c r="F85" t="s">
        <v>449</v>
      </c>
      <c r="G85" s="1" t="s">
        <v>450</v>
      </c>
      <c r="H85" t="str">
        <f t="shared" si="1"/>
        <v>Poor</v>
      </c>
      <c r="I85">
        <v>2.375</v>
      </c>
    </row>
    <row r="86" spans="1:9" x14ac:dyDescent="0.2">
      <c r="A86" s="2">
        <v>1592</v>
      </c>
      <c r="B86" s="3">
        <v>40470</v>
      </c>
      <c r="C86" s="1" t="s">
        <v>451</v>
      </c>
      <c r="D86" t="s">
        <v>33</v>
      </c>
      <c r="E86" t="str">
        <f>LEFT(Table2[[#This Row],[Vehicle Title]], 4)</f>
        <v>2003</v>
      </c>
      <c r="F86" t="s">
        <v>452</v>
      </c>
      <c r="G86" s="1" t="s">
        <v>453</v>
      </c>
      <c r="H86" t="str">
        <f t="shared" si="1"/>
        <v>Poor</v>
      </c>
      <c r="I86">
        <v>2.125</v>
      </c>
    </row>
    <row r="87" spans="1:9" x14ac:dyDescent="0.2">
      <c r="A87" s="2">
        <v>100</v>
      </c>
      <c r="B87" s="3">
        <v>40476</v>
      </c>
      <c r="C87" s="1" t="s">
        <v>454</v>
      </c>
      <c r="D87" t="s">
        <v>69</v>
      </c>
      <c r="E87" t="str">
        <f>LEFT(Table2[[#This Row],[Vehicle Title]], 4)</f>
        <v>2008</v>
      </c>
      <c r="F87" t="s">
        <v>455</v>
      </c>
      <c r="G87" s="1" t="s">
        <v>456</v>
      </c>
      <c r="H87" t="str">
        <f t="shared" si="1"/>
        <v>Fair</v>
      </c>
      <c r="I87">
        <v>3.875</v>
      </c>
    </row>
    <row r="88" spans="1:9" x14ac:dyDescent="0.2">
      <c r="A88" s="2">
        <v>665</v>
      </c>
      <c r="B88" s="3">
        <v>40477</v>
      </c>
      <c r="C88" s="1" t="s">
        <v>457</v>
      </c>
      <c r="D88" t="s">
        <v>50</v>
      </c>
      <c r="E88" t="str">
        <f>LEFT(Table2[[#This Row],[Vehicle Title]], 4)</f>
        <v>2006</v>
      </c>
      <c r="F88" t="s">
        <v>458</v>
      </c>
      <c r="G88" s="1" t="s">
        <v>459</v>
      </c>
      <c r="H88" t="str">
        <f t="shared" si="1"/>
        <v>Excellent</v>
      </c>
      <c r="I88">
        <v>5</v>
      </c>
    </row>
    <row r="89" spans="1:9" x14ac:dyDescent="0.2">
      <c r="A89" s="2">
        <v>1040</v>
      </c>
      <c r="B89" s="3">
        <v>41280.597222222219</v>
      </c>
      <c r="C89" s="1" t="s">
        <v>460</v>
      </c>
      <c r="D89" t="s">
        <v>37</v>
      </c>
      <c r="E89" t="str">
        <f>LEFT(Table2[[#This Row],[Vehicle Title]], 4)</f>
        <v>2004</v>
      </c>
      <c r="F89" t="s">
        <v>461</v>
      </c>
      <c r="G89" s="1" t="s">
        <v>462</v>
      </c>
      <c r="H89" t="str">
        <f t="shared" si="1"/>
        <v>Excellent</v>
      </c>
      <c r="I89">
        <v>5</v>
      </c>
    </row>
    <row r="90" spans="1:9" x14ac:dyDescent="0.2">
      <c r="A90" s="2">
        <v>82</v>
      </c>
      <c r="B90" s="3">
        <v>42406.519444444442</v>
      </c>
      <c r="C90" s="1" t="s">
        <v>463</v>
      </c>
      <c r="D90" t="s">
        <v>152</v>
      </c>
      <c r="E90" t="str">
        <f>LEFT(Table2[[#This Row],[Vehicle Title]], 4)</f>
        <v>2016</v>
      </c>
      <c r="F90" t="s">
        <v>464</v>
      </c>
      <c r="G90" s="1" t="s">
        <v>465</v>
      </c>
      <c r="H90" t="str">
        <f t="shared" si="1"/>
        <v>Excellent</v>
      </c>
      <c r="I90">
        <v>5</v>
      </c>
    </row>
    <row r="91" spans="1:9" x14ac:dyDescent="0.2">
      <c r="A91" s="2">
        <v>1025</v>
      </c>
      <c r="B91" s="3">
        <v>43137.5625</v>
      </c>
      <c r="C91" s="1" t="s">
        <v>280</v>
      </c>
      <c r="D91" t="s">
        <v>187</v>
      </c>
      <c r="E91" t="str">
        <f>LEFT(Table2[[#This Row],[Vehicle Title]], 4)</f>
        <v>2018</v>
      </c>
      <c r="F91" t="s">
        <v>466</v>
      </c>
      <c r="G91" s="1" t="s">
        <v>467</v>
      </c>
      <c r="H91" t="str">
        <f t="shared" si="1"/>
        <v>Excellent</v>
      </c>
      <c r="I91">
        <v>5</v>
      </c>
    </row>
    <row r="92" spans="1:9" x14ac:dyDescent="0.2">
      <c r="A92" s="2">
        <v>148</v>
      </c>
      <c r="B92" s="3">
        <v>39544.520833333336</v>
      </c>
      <c r="C92" s="1" t="s">
        <v>468</v>
      </c>
      <c r="D92" t="s">
        <v>69</v>
      </c>
      <c r="E92" t="str">
        <f>LEFT(Table2[[#This Row],[Vehicle Title]], 4)</f>
        <v>2008</v>
      </c>
      <c r="F92" t="s">
        <v>469</v>
      </c>
      <c r="G92" s="1" t="s">
        <v>470</v>
      </c>
      <c r="H92" t="str">
        <f t="shared" si="1"/>
        <v>Excellent</v>
      </c>
      <c r="I92">
        <v>5</v>
      </c>
    </row>
    <row r="93" spans="1:9" x14ac:dyDescent="0.2">
      <c r="A93" s="2">
        <v>147</v>
      </c>
      <c r="B93" s="3">
        <v>39574.503472222219</v>
      </c>
      <c r="C93" s="1" t="s">
        <v>471</v>
      </c>
      <c r="D93" t="s">
        <v>69</v>
      </c>
      <c r="E93" t="str">
        <f>LEFT(Table2[[#This Row],[Vehicle Title]], 4)</f>
        <v>2008</v>
      </c>
      <c r="F93" t="s">
        <v>472</v>
      </c>
      <c r="G93" s="1" t="s">
        <v>473</v>
      </c>
      <c r="H93" t="str">
        <f t="shared" si="1"/>
        <v>Excellent</v>
      </c>
      <c r="I93">
        <v>5</v>
      </c>
    </row>
    <row r="94" spans="1:9" x14ac:dyDescent="0.2">
      <c r="A94" s="2">
        <v>146</v>
      </c>
      <c r="B94" s="3">
        <v>39727.194444444445</v>
      </c>
      <c r="C94" s="1" t="s">
        <v>474</v>
      </c>
      <c r="D94" t="s">
        <v>70</v>
      </c>
      <c r="E94" t="str">
        <f>LEFT(Table2[[#This Row],[Vehicle Title]], 4)</f>
        <v>2008</v>
      </c>
      <c r="F94" t="s">
        <v>475</v>
      </c>
      <c r="G94" s="1" t="s">
        <v>476</v>
      </c>
      <c r="H94" t="str">
        <f t="shared" si="1"/>
        <v>Excellent</v>
      </c>
      <c r="I94">
        <v>5</v>
      </c>
    </row>
    <row r="95" spans="1:9" x14ac:dyDescent="0.2">
      <c r="A95" s="2">
        <v>1123</v>
      </c>
      <c r="B95" s="3">
        <v>40480</v>
      </c>
      <c r="C95" s="1" t="s">
        <v>477</v>
      </c>
      <c r="D95" t="s">
        <v>29</v>
      </c>
      <c r="E95" t="str">
        <f>LEFT(Table2[[#This Row],[Vehicle Title]], 4)</f>
        <v>2003</v>
      </c>
      <c r="F95" t="s">
        <v>478</v>
      </c>
      <c r="G95" s="1" t="s">
        <v>479</v>
      </c>
      <c r="H95" t="str">
        <f t="shared" si="1"/>
        <v>Good</v>
      </c>
      <c r="I95">
        <v>4.125</v>
      </c>
    </row>
    <row r="96" spans="1:9" x14ac:dyDescent="0.2">
      <c r="A96" s="2">
        <v>1518</v>
      </c>
      <c r="B96" s="3">
        <v>40480</v>
      </c>
      <c r="C96" s="1" t="s">
        <v>480</v>
      </c>
      <c r="D96" t="s">
        <v>39</v>
      </c>
      <c r="E96" t="str">
        <f>LEFT(Table2[[#This Row],[Vehicle Title]], 4)</f>
        <v>2004</v>
      </c>
      <c r="F96" t="s">
        <v>481</v>
      </c>
      <c r="G96" s="1" t="s">
        <v>482</v>
      </c>
      <c r="H96" t="str">
        <f t="shared" si="1"/>
        <v>Fair</v>
      </c>
      <c r="I96">
        <v>3.375</v>
      </c>
    </row>
    <row r="97" spans="1:9" x14ac:dyDescent="0.2">
      <c r="A97" s="2">
        <v>1708</v>
      </c>
      <c r="B97" s="3">
        <v>40498</v>
      </c>
      <c r="C97" s="1" t="s">
        <v>483</v>
      </c>
      <c r="D97" t="s">
        <v>25</v>
      </c>
      <c r="E97" t="str">
        <f>LEFT(Table2[[#This Row],[Vehicle Title]], 4)</f>
        <v>2002</v>
      </c>
      <c r="F97" t="s">
        <v>484</v>
      </c>
      <c r="G97" s="1" t="s">
        <v>485</v>
      </c>
      <c r="H97" t="str">
        <f t="shared" si="1"/>
        <v>Poor</v>
      </c>
      <c r="I97">
        <v>2.625</v>
      </c>
    </row>
    <row r="98" spans="1:9" x14ac:dyDescent="0.2">
      <c r="A98" s="2">
        <v>192</v>
      </c>
      <c r="B98" s="3">
        <v>40501</v>
      </c>
      <c r="C98" s="1" t="s">
        <v>486</v>
      </c>
      <c r="D98" t="s">
        <v>77</v>
      </c>
      <c r="E98" t="str">
        <f>LEFT(Table2[[#This Row],[Vehicle Title]], 4)</f>
        <v>2008</v>
      </c>
      <c r="F98" t="s">
        <v>487</v>
      </c>
      <c r="G98" s="1" t="s">
        <v>488</v>
      </c>
      <c r="H98" t="str">
        <f t="shared" si="1"/>
        <v>Good</v>
      </c>
      <c r="I98">
        <v>4.375</v>
      </c>
    </row>
    <row r="99" spans="1:9" x14ac:dyDescent="0.2">
      <c r="A99" s="2">
        <v>1122</v>
      </c>
      <c r="B99" s="3">
        <v>40615</v>
      </c>
      <c r="C99" s="1" t="s">
        <v>489</v>
      </c>
      <c r="D99" t="s">
        <v>29</v>
      </c>
      <c r="E99" t="str">
        <f>LEFT(Table2[[#This Row],[Vehicle Title]], 4)</f>
        <v>2003</v>
      </c>
      <c r="F99" t="s">
        <v>490</v>
      </c>
      <c r="G99" s="1" t="s">
        <v>491</v>
      </c>
      <c r="H99" t="str">
        <f t="shared" si="1"/>
        <v>Fair</v>
      </c>
      <c r="I99">
        <v>3.375</v>
      </c>
    </row>
    <row r="100" spans="1:9" x14ac:dyDescent="0.2">
      <c r="A100" s="2">
        <v>1517</v>
      </c>
      <c r="B100" s="3">
        <v>40618</v>
      </c>
      <c r="C100" s="1" t="s">
        <v>492</v>
      </c>
      <c r="D100" t="s">
        <v>38</v>
      </c>
      <c r="E100" t="str">
        <f>LEFT(Table2[[#This Row],[Vehicle Title]], 4)</f>
        <v>2004</v>
      </c>
      <c r="F100" t="s">
        <v>493</v>
      </c>
      <c r="G100" s="1" t="s">
        <v>494</v>
      </c>
      <c r="H100" t="str">
        <f t="shared" si="1"/>
        <v>Fair</v>
      </c>
      <c r="I100">
        <v>3</v>
      </c>
    </row>
    <row r="101" spans="1:9" x14ac:dyDescent="0.2">
      <c r="A101" s="2">
        <v>191</v>
      </c>
      <c r="B101" s="3">
        <v>40657</v>
      </c>
      <c r="C101" s="1" t="s">
        <v>495</v>
      </c>
      <c r="D101" t="s">
        <v>77</v>
      </c>
      <c r="E101" t="str">
        <f>LEFT(Table2[[#This Row],[Vehicle Title]], 4)</f>
        <v>2008</v>
      </c>
      <c r="F101" t="s">
        <v>496</v>
      </c>
      <c r="G101" s="1" t="s">
        <v>497</v>
      </c>
      <c r="H101" t="str">
        <f t="shared" si="1"/>
        <v>Good</v>
      </c>
      <c r="I101">
        <v>4.625</v>
      </c>
    </row>
    <row r="102" spans="1:9" x14ac:dyDescent="0.2">
      <c r="A102" s="2">
        <v>142</v>
      </c>
      <c r="B102" s="3">
        <v>39485.487500000003</v>
      </c>
      <c r="C102" s="1" t="s">
        <v>498</v>
      </c>
      <c r="D102" t="s">
        <v>69</v>
      </c>
      <c r="E102" t="str">
        <f>LEFT(Table2[[#This Row],[Vehicle Title]], 4)</f>
        <v>2008</v>
      </c>
      <c r="F102" t="s">
        <v>499</v>
      </c>
      <c r="G102" s="1" t="s">
        <v>500</v>
      </c>
      <c r="H102" t="str">
        <f t="shared" si="1"/>
        <v>Excellent</v>
      </c>
      <c r="I102">
        <v>5</v>
      </c>
    </row>
    <row r="103" spans="1:9" x14ac:dyDescent="0.2">
      <c r="A103" s="2">
        <v>936</v>
      </c>
      <c r="B103" s="3">
        <v>43197.532638888886</v>
      </c>
      <c r="C103" s="1" t="s">
        <v>501</v>
      </c>
      <c r="D103" t="s">
        <v>146</v>
      </c>
      <c r="E103" t="str">
        <f>LEFT(Table2[[#This Row],[Vehicle Title]], 4)</f>
        <v>2015</v>
      </c>
      <c r="F103" t="s">
        <v>502</v>
      </c>
      <c r="G103" s="1" t="s">
        <v>503</v>
      </c>
      <c r="H103" t="str">
        <f t="shared" si="1"/>
        <v>Excellent</v>
      </c>
      <c r="I103">
        <v>5</v>
      </c>
    </row>
    <row r="104" spans="1:9" x14ac:dyDescent="0.2">
      <c r="A104" s="2">
        <v>168</v>
      </c>
      <c r="B104" s="3">
        <v>40336.785416666666</v>
      </c>
      <c r="C104" s="1" t="s">
        <v>504</v>
      </c>
      <c r="D104" t="s">
        <v>90</v>
      </c>
      <c r="E104" t="str">
        <f>LEFT(Table2[[#This Row],[Vehicle Title]], 4)</f>
        <v>2010</v>
      </c>
      <c r="F104" t="s">
        <v>505</v>
      </c>
      <c r="G104" s="1" t="s">
        <v>506</v>
      </c>
      <c r="H104" t="str">
        <f t="shared" si="1"/>
        <v>Excellent</v>
      </c>
      <c r="I104">
        <v>5</v>
      </c>
    </row>
    <row r="105" spans="1:9" x14ac:dyDescent="0.2">
      <c r="A105" s="2">
        <v>1775</v>
      </c>
      <c r="B105" s="3">
        <v>42192.452777777777</v>
      </c>
      <c r="C105" s="1" t="s">
        <v>507</v>
      </c>
      <c r="D105" t="s">
        <v>138</v>
      </c>
      <c r="E105" t="str">
        <f>LEFT(Table2[[#This Row],[Vehicle Title]], 4)</f>
        <v>2015</v>
      </c>
      <c r="F105" t="s">
        <v>508</v>
      </c>
      <c r="G105" s="1" t="s">
        <v>509</v>
      </c>
      <c r="H105" t="str">
        <f t="shared" si="1"/>
        <v>Excellent</v>
      </c>
      <c r="I105">
        <v>5</v>
      </c>
    </row>
    <row r="106" spans="1:9" x14ac:dyDescent="0.2">
      <c r="A106" s="2">
        <v>482</v>
      </c>
      <c r="B106" s="3">
        <v>38571.779166666667</v>
      </c>
      <c r="C106" s="1" t="s">
        <v>510</v>
      </c>
      <c r="D106" t="s">
        <v>47</v>
      </c>
      <c r="E106" t="str">
        <f>LEFT(Table2[[#This Row],[Vehicle Title]], 4)</f>
        <v>2005</v>
      </c>
      <c r="F106" t="s">
        <v>511</v>
      </c>
      <c r="G106" s="1" t="s">
        <v>512</v>
      </c>
      <c r="H106" t="str">
        <f t="shared" si="1"/>
        <v>Excellent</v>
      </c>
      <c r="I106">
        <v>5</v>
      </c>
    </row>
    <row r="107" spans="1:9" x14ac:dyDescent="0.2">
      <c r="A107" s="2">
        <v>395</v>
      </c>
      <c r="B107" s="3">
        <v>42985.070833333331</v>
      </c>
      <c r="C107" s="1" t="s">
        <v>513</v>
      </c>
      <c r="D107" t="s">
        <v>34</v>
      </c>
      <c r="E107" t="str">
        <f>LEFT(Table2[[#This Row],[Vehicle Title]], 4)</f>
        <v>2003</v>
      </c>
      <c r="F107" t="s">
        <v>514</v>
      </c>
      <c r="G107" s="1" t="s">
        <v>515</v>
      </c>
      <c r="H107" t="str">
        <f t="shared" si="1"/>
        <v>Excellent</v>
      </c>
      <c r="I107">
        <v>5</v>
      </c>
    </row>
    <row r="108" spans="1:9" x14ac:dyDescent="0.2">
      <c r="A108" s="2">
        <v>286</v>
      </c>
      <c r="B108" s="3">
        <v>40744</v>
      </c>
      <c r="C108" s="1" t="s">
        <v>516</v>
      </c>
      <c r="D108" t="s">
        <v>41</v>
      </c>
      <c r="E108" t="str">
        <f>LEFT(Table2[[#This Row],[Vehicle Title]], 4)</f>
        <v>2004</v>
      </c>
      <c r="F108" t="s">
        <v>517</v>
      </c>
      <c r="G108" s="1" t="s">
        <v>518</v>
      </c>
      <c r="H108" t="str">
        <f t="shared" si="1"/>
        <v>Fair</v>
      </c>
      <c r="I108">
        <v>3.875</v>
      </c>
    </row>
    <row r="109" spans="1:9" x14ac:dyDescent="0.2">
      <c r="A109" s="2">
        <v>1120</v>
      </c>
      <c r="B109" s="3">
        <v>40772</v>
      </c>
      <c r="C109" s="1" t="s">
        <v>519</v>
      </c>
      <c r="D109" t="s">
        <v>29</v>
      </c>
      <c r="E109" t="str">
        <f>LEFT(Table2[[#This Row],[Vehicle Title]], 4)</f>
        <v>2003</v>
      </c>
      <c r="F109" t="s">
        <v>520</v>
      </c>
      <c r="G109" s="1" t="s">
        <v>521</v>
      </c>
      <c r="H109" t="str">
        <f t="shared" si="1"/>
        <v>Fair</v>
      </c>
      <c r="I109">
        <v>3.375</v>
      </c>
    </row>
    <row r="110" spans="1:9" x14ac:dyDescent="0.2">
      <c r="A110" s="2">
        <v>1119</v>
      </c>
      <c r="B110" s="3">
        <v>40833</v>
      </c>
      <c r="C110" s="1" t="s">
        <v>522</v>
      </c>
      <c r="D110" t="s">
        <v>27</v>
      </c>
      <c r="E110" t="str">
        <f>LEFT(Table2[[#This Row],[Vehicle Title]], 4)</f>
        <v>2003</v>
      </c>
      <c r="F110" t="s">
        <v>523</v>
      </c>
      <c r="G110" s="1" t="s">
        <v>524</v>
      </c>
      <c r="H110" t="str">
        <f t="shared" si="1"/>
        <v>Good</v>
      </c>
      <c r="I110">
        <v>4.125</v>
      </c>
    </row>
    <row r="111" spans="1:9" x14ac:dyDescent="0.2">
      <c r="A111" s="2">
        <v>397</v>
      </c>
      <c r="B111" s="3">
        <v>40897</v>
      </c>
      <c r="C111" s="1" t="s">
        <v>525</v>
      </c>
      <c r="D111" t="s">
        <v>34</v>
      </c>
      <c r="E111" t="str">
        <f>LEFT(Table2[[#This Row],[Vehicle Title]], 4)</f>
        <v>2003</v>
      </c>
      <c r="F111" t="s">
        <v>526</v>
      </c>
      <c r="G111" s="1" t="s">
        <v>527</v>
      </c>
      <c r="H111" t="str">
        <f t="shared" si="1"/>
        <v>Fair</v>
      </c>
      <c r="I111">
        <v>3.625</v>
      </c>
    </row>
    <row r="112" spans="1:9" x14ac:dyDescent="0.2">
      <c r="A112" s="2">
        <v>1319</v>
      </c>
      <c r="B112" s="3">
        <v>40935</v>
      </c>
      <c r="C112" s="1" t="s">
        <v>528</v>
      </c>
      <c r="D112" t="s">
        <v>18</v>
      </c>
      <c r="E112" t="str">
        <f>LEFT(Table2[[#This Row],[Vehicle Title]], 4)</f>
        <v>2001</v>
      </c>
      <c r="F112" t="s">
        <v>529</v>
      </c>
      <c r="G112" s="1" t="s">
        <v>530</v>
      </c>
      <c r="H112" t="str">
        <f t="shared" si="1"/>
        <v>Good</v>
      </c>
      <c r="I112">
        <v>4.125</v>
      </c>
    </row>
    <row r="113" spans="1:9" x14ac:dyDescent="0.2">
      <c r="A113" s="2">
        <v>762</v>
      </c>
      <c r="B113" s="3">
        <v>40936</v>
      </c>
      <c r="C113" s="1" t="s">
        <v>531</v>
      </c>
      <c r="D113" t="s">
        <v>46</v>
      </c>
      <c r="E113" t="str">
        <f>LEFT(Table2[[#This Row],[Vehicle Title]], 4)</f>
        <v>2005</v>
      </c>
      <c r="F113" t="s">
        <v>532</v>
      </c>
      <c r="G113" s="1" t="s">
        <v>533</v>
      </c>
      <c r="H113" t="str">
        <f t="shared" si="1"/>
        <v>Excellent</v>
      </c>
      <c r="I113">
        <v>5</v>
      </c>
    </row>
    <row r="114" spans="1:9" x14ac:dyDescent="0.2">
      <c r="A114" s="2">
        <v>465</v>
      </c>
      <c r="B114" s="3">
        <v>40954</v>
      </c>
      <c r="C114" s="1" t="s">
        <v>534</v>
      </c>
      <c r="D114" t="s">
        <v>47</v>
      </c>
      <c r="E114" t="str">
        <f>LEFT(Table2[[#This Row],[Vehicle Title]], 4)</f>
        <v>2005</v>
      </c>
      <c r="F114" t="s">
        <v>535</v>
      </c>
      <c r="G114" s="1" t="s">
        <v>536</v>
      </c>
      <c r="H114" t="str">
        <f t="shared" si="1"/>
        <v>Good</v>
      </c>
      <c r="I114">
        <v>4.625</v>
      </c>
    </row>
    <row r="115" spans="1:9" x14ac:dyDescent="0.2">
      <c r="A115" s="2">
        <v>1658</v>
      </c>
      <c r="B115" s="3">
        <v>40957</v>
      </c>
      <c r="C115" s="1" t="s">
        <v>537</v>
      </c>
      <c r="D115" t="s">
        <v>42</v>
      </c>
      <c r="E115" t="str">
        <f>LEFT(Table2[[#This Row],[Vehicle Title]], 4)</f>
        <v>2005</v>
      </c>
      <c r="F115" t="s">
        <v>538</v>
      </c>
      <c r="G115" s="1" t="s">
        <v>539</v>
      </c>
      <c r="H115" t="str">
        <f t="shared" si="1"/>
        <v>Good</v>
      </c>
      <c r="I115">
        <v>4.375</v>
      </c>
    </row>
    <row r="116" spans="1:9" x14ac:dyDescent="0.2">
      <c r="A116" s="2">
        <v>282</v>
      </c>
      <c r="B116" s="3">
        <v>40958</v>
      </c>
      <c r="C116" s="1" t="s">
        <v>540</v>
      </c>
      <c r="D116" t="s">
        <v>41</v>
      </c>
      <c r="E116" t="str">
        <f>LEFT(Table2[[#This Row],[Vehicle Title]], 4)</f>
        <v>2004</v>
      </c>
      <c r="F116" t="s">
        <v>541</v>
      </c>
      <c r="G116" s="1" t="s">
        <v>542</v>
      </c>
      <c r="H116" t="str">
        <f t="shared" si="1"/>
        <v>Fair</v>
      </c>
      <c r="I116">
        <v>3</v>
      </c>
    </row>
    <row r="117" spans="1:9" x14ac:dyDescent="0.2">
      <c r="A117" s="2">
        <v>836</v>
      </c>
      <c r="B117" s="3">
        <v>40994</v>
      </c>
      <c r="C117" s="1" t="s">
        <v>543</v>
      </c>
      <c r="D117" t="s">
        <v>73</v>
      </c>
      <c r="E117" t="str">
        <f>LEFT(Table2[[#This Row],[Vehicle Title]], 4)</f>
        <v>2008</v>
      </c>
      <c r="F117" t="s">
        <v>544</v>
      </c>
      <c r="G117" s="1" t="s">
        <v>545</v>
      </c>
      <c r="H117" t="str">
        <f t="shared" si="1"/>
        <v>Excellent</v>
      </c>
      <c r="I117">
        <v>5</v>
      </c>
    </row>
    <row r="118" spans="1:9" x14ac:dyDescent="0.2">
      <c r="A118" s="2">
        <v>524</v>
      </c>
      <c r="B118" s="3">
        <v>37342</v>
      </c>
      <c r="C118" s="1" t="s">
        <v>546</v>
      </c>
      <c r="D118" t="s">
        <v>95</v>
      </c>
      <c r="E118" t="str">
        <f>LEFT(Table2[[#This Row],[Vehicle Title]], 4)</f>
        <v>2010</v>
      </c>
      <c r="F118" t="s">
        <v>547</v>
      </c>
      <c r="G118" s="1" t="s">
        <v>548</v>
      </c>
      <c r="H118" t="str">
        <f t="shared" si="1"/>
        <v>Fair</v>
      </c>
      <c r="I118">
        <v>3.125</v>
      </c>
    </row>
    <row r="119" spans="1:9" x14ac:dyDescent="0.2">
      <c r="A119" s="2">
        <v>1369</v>
      </c>
      <c r="B119" s="3">
        <v>37345</v>
      </c>
      <c r="C119" s="1" t="s">
        <v>549</v>
      </c>
      <c r="D119" t="s">
        <v>16</v>
      </c>
      <c r="E119" t="str">
        <f>LEFT(Table2[[#This Row],[Vehicle Title]], 4)</f>
        <v>2001</v>
      </c>
      <c r="F119" t="s">
        <v>550</v>
      </c>
      <c r="G119" s="1" t="s">
        <v>551</v>
      </c>
      <c r="H119" t="str">
        <f t="shared" si="1"/>
        <v>Good</v>
      </c>
      <c r="I119">
        <v>4.625</v>
      </c>
    </row>
    <row r="120" spans="1:9" x14ac:dyDescent="0.2">
      <c r="A120" s="2">
        <v>180</v>
      </c>
      <c r="B120" s="3">
        <v>39880.508333333331</v>
      </c>
      <c r="C120" s="1" t="s">
        <v>552</v>
      </c>
      <c r="D120" t="s">
        <v>81</v>
      </c>
      <c r="E120" t="str">
        <f>LEFT(Table2[[#This Row],[Vehicle Title]], 4)</f>
        <v>2009</v>
      </c>
      <c r="F120" t="s">
        <v>553</v>
      </c>
      <c r="G120" s="1" t="s">
        <v>554</v>
      </c>
      <c r="H120" t="str">
        <f t="shared" si="1"/>
        <v>Excellent</v>
      </c>
      <c r="I120">
        <v>5</v>
      </c>
    </row>
    <row r="121" spans="1:9" x14ac:dyDescent="0.2">
      <c r="A121" s="2">
        <v>1116</v>
      </c>
      <c r="B121" s="3">
        <v>41767.522222222222</v>
      </c>
      <c r="C121" s="1" t="s">
        <v>555</v>
      </c>
      <c r="D121" t="s">
        <v>29</v>
      </c>
      <c r="E121" t="str">
        <f>LEFT(Table2[[#This Row],[Vehicle Title]], 4)</f>
        <v>2003</v>
      </c>
      <c r="F121" t="s">
        <v>556</v>
      </c>
      <c r="G121" s="1" t="s">
        <v>557</v>
      </c>
      <c r="H121" t="str">
        <f t="shared" si="1"/>
        <v>Excellent</v>
      </c>
      <c r="I121">
        <v>5</v>
      </c>
    </row>
    <row r="122" spans="1:9" x14ac:dyDescent="0.2">
      <c r="A122" s="2">
        <v>1607</v>
      </c>
      <c r="B122" s="3">
        <v>40002.683333333334</v>
      </c>
      <c r="C122" s="1" t="s">
        <v>558</v>
      </c>
      <c r="D122" t="s">
        <v>32</v>
      </c>
      <c r="E122" t="str">
        <f>LEFT(Table2[[#This Row],[Vehicle Title]], 4)</f>
        <v>2003</v>
      </c>
      <c r="F122" t="s">
        <v>559</v>
      </c>
      <c r="G122" s="1" t="s">
        <v>560</v>
      </c>
      <c r="H122" t="str">
        <f t="shared" si="1"/>
        <v>Excellent</v>
      </c>
      <c r="I122">
        <v>5</v>
      </c>
    </row>
    <row r="123" spans="1:9" x14ac:dyDescent="0.2">
      <c r="A123" s="2">
        <v>254</v>
      </c>
      <c r="B123" s="3">
        <v>38968.361805555556</v>
      </c>
      <c r="C123" s="1" t="s">
        <v>561</v>
      </c>
      <c r="D123" t="s">
        <v>53</v>
      </c>
      <c r="E123" t="str">
        <f>LEFT(Table2[[#This Row],[Vehicle Title]], 4)</f>
        <v>2006</v>
      </c>
      <c r="F123" t="s">
        <v>562</v>
      </c>
      <c r="G123" s="1" t="s">
        <v>563</v>
      </c>
      <c r="H123" t="str">
        <f t="shared" si="1"/>
        <v>Excellent</v>
      </c>
      <c r="I123">
        <v>5</v>
      </c>
    </row>
    <row r="124" spans="1:9" x14ac:dyDescent="0.2">
      <c r="A124" s="2">
        <v>707</v>
      </c>
      <c r="B124" s="3">
        <v>38998.504861111112</v>
      </c>
      <c r="C124" s="1" t="s">
        <v>564</v>
      </c>
      <c r="D124" t="s">
        <v>50</v>
      </c>
      <c r="E124" t="str">
        <f>LEFT(Table2[[#This Row],[Vehicle Title]], 4)</f>
        <v>2006</v>
      </c>
      <c r="F124" t="s">
        <v>565</v>
      </c>
      <c r="G124" s="1" t="s">
        <v>566</v>
      </c>
      <c r="H124" t="str">
        <f t="shared" si="1"/>
        <v>Excellent</v>
      </c>
      <c r="I124">
        <v>5</v>
      </c>
    </row>
    <row r="125" spans="1:9" x14ac:dyDescent="0.2">
      <c r="A125" s="2">
        <v>53</v>
      </c>
      <c r="B125" s="3">
        <v>41951.482638888891</v>
      </c>
      <c r="C125" s="1" t="s">
        <v>567</v>
      </c>
      <c r="D125" t="s">
        <v>113</v>
      </c>
      <c r="E125" t="str">
        <f>LEFT(Table2[[#This Row],[Vehicle Title]], 4)</f>
        <v>2013</v>
      </c>
      <c r="F125" t="s">
        <v>568</v>
      </c>
      <c r="G125" s="1" t="s">
        <v>569</v>
      </c>
      <c r="H125" t="str">
        <f t="shared" si="1"/>
        <v>Excellent</v>
      </c>
      <c r="I125">
        <v>5</v>
      </c>
    </row>
    <row r="126" spans="1:9" x14ac:dyDescent="0.2">
      <c r="A126" s="2">
        <v>1370</v>
      </c>
      <c r="B126" s="3">
        <v>37345</v>
      </c>
      <c r="C126" s="1" t="s">
        <v>570</v>
      </c>
      <c r="D126" t="s">
        <v>18</v>
      </c>
      <c r="E126" t="str">
        <f>LEFT(Table2[[#This Row],[Vehicle Title]], 4)</f>
        <v>2001</v>
      </c>
      <c r="F126" t="s">
        <v>571</v>
      </c>
      <c r="G126" s="1" t="s">
        <v>572</v>
      </c>
      <c r="H126" t="str">
        <f t="shared" si="1"/>
        <v>Good</v>
      </c>
      <c r="I126">
        <v>4.125</v>
      </c>
    </row>
    <row r="127" spans="1:9" x14ac:dyDescent="0.2">
      <c r="A127" s="2">
        <v>1514</v>
      </c>
      <c r="B127" s="3">
        <v>37359</v>
      </c>
      <c r="C127" s="1" t="s">
        <v>573</v>
      </c>
      <c r="D127" t="s">
        <v>22</v>
      </c>
      <c r="E127" t="str">
        <f>LEFT(Table2[[#This Row],[Vehicle Title]], 4)</f>
        <v>2002</v>
      </c>
      <c r="F127" t="s">
        <v>574</v>
      </c>
      <c r="G127" s="1" t="s">
        <v>575</v>
      </c>
      <c r="H127" t="str">
        <f t="shared" si="1"/>
        <v>Good</v>
      </c>
      <c r="I127">
        <v>4</v>
      </c>
    </row>
    <row r="128" spans="1:9" x14ac:dyDescent="0.2">
      <c r="A128" s="2">
        <v>378</v>
      </c>
      <c r="B128" s="3">
        <v>41018</v>
      </c>
      <c r="C128" s="1" t="s">
        <v>576</v>
      </c>
      <c r="D128" t="s">
        <v>20</v>
      </c>
      <c r="E128" t="str">
        <f>LEFT(Table2[[#This Row],[Vehicle Title]], 4)</f>
        <v>2001</v>
      </c>
      <c r="F128" t="s">
        <v>577</v>
      </c>
      <c r="G128" s="1" t="s">
        <v>578</v>
      </c>
      <c r="H128" t="str">
        <f t="shared" si="1"/>
        <v>Excellent</v>
      </c>
      <c r="I128">
        <v>5</v>
      </c>
    </row>
    <row r="129" spans="1:9" x14ac:dyDescent="0.2">
      <c r="A129" s="2">
        <v>867</v>
      </c>
      <c r="B129" s="3">
        <v>41019</v>
      </c>
      <c r="C129" s="1" t="s">
        <v>579</v>
      </c>
      <c r="D129" t="s">
        <v>51</v>
      </c>
      <c r="E129" t="str">
        <f>LEFT(Table2[[#This Row],[Vehicle Title]], 4)</f>
        <v>2006</v>
      </c>
      <c r="F129" t="s">
        <v>580</v>
      </c>
      <c r="G129" s="1" t="s">
        <v>581</v>
      </c>
      <c r="H129" t="str">
        <f t="shared" si="1"/>
        <v>Excellent</v>
      </c>
      <c r="I129">
        <v>5</v>
      </c>
    </row>
    <row r="130" spans="1:9" x14ac:dyDescent="0.2">
      <c r="A130" s="2">
        <v>1507</v>
      </c>
      <c r="B130" s="3">
        <v>37404</v>
      </c>
      <c r="C130" s="1" t="s">
        <v>582</v>
      </c>
      <c r="D130" t="s">
        <v>21</v>
      </c>
      <c r="E130" t="str">
        <f>LEFT(Table2[[#This Row],[Vehicle Title]], 4)</f>
        <v>2002</v>
      </c>
      <c r="F130" t="s">
        <v>583</v>
      </c>
      <c r="G130" s="1" t="s">
        <v>584</v>
      </c>
      <c r="H130" t="str">
        <f t="shared" ref="H130:H192" si="2">IF(I130&lt;2,"Bad",IF(I130&lt;3,"Poor",IF(I130&lt;4,"Fair",IF(I130&gt;=5,"Excellent","Good"))))</f>
        <v>Excellent</v>
      </c>
      <c r="I130">
        <v>5</v>
      </c>
    </row>
    <row r="131" spans="1:9" x14ac:dyDescent="0.2">
      <c r="A131" s="2">
        <v>220</v>
      </c>
      <c r="B131" s="3">
        <v>41089</v>
      </c>
      <c r="C131" s="1" t="s">
        <v>585</v>
      </c>
      <c r="D131" t="s">
        <v>53</v>
      </c>
      <c r="E131" t="str">
        <f>LEFT(Table2[[#This Row],[Vehicle Title]], 4)</f>
        <v>2006</v>
      </c>
      <c r="F131" t="s">
        <v>586</v>
      </c>
      <c r="G131" s="1" t="s">
        <v>587</v>
      </c>
      <c r="H131" t="str">
        <f t="shared" si="2"/>
        <v>Good</v>
      </c>
      <c r="I131">
        <v>4.375</v>
      </c>
    </row>
    <row r="132" spans="1:9" x14ac:dyDescent="0.2">
      <c r="A132" s="2">
        <v>1042</v>
      </c>
      <c r="B132" s="3">
        <v>41170</v>
      </c>
      <c r="C132" s="1" t="s">
        <v>588</v>
      </c>
      <c r="D132" t="s">
        <v>37</v>
      </c>
      <c r="E132" t="str">
        <f>LEFT(Table2[[#This Row],[Vehicle Title]], 4)</f>
        <v>2004</v>
      </c>
      <c r="F132" t="s">
        <v>589</v>
      </c>
      <c r="G132" s="1" t="s">
        <v>590</v>
      </c>
      <c r="H132" t="str">
        <f t="shared" si="2"/>
        <v>Good</v>
      </c>
      <c r="I132">
        <v>4</v>
      </c>
    </row>
    <row r="133" spans="1:9" x14ac:dyDescent="0.2">
      <c r="A133" s="2">
        <v>1706</v>
      </c>
      <c r="B133" s="3">
        <v>41181</v>
      </c>
      <c r="C133" s="1" t="s">
        <v>591</v>
      </c>
      <c r="D133" t="s">
        <v>24</v>
      </c>
      <c r="E133" t="str">
        <f>LEFT(Table2[[#This Row],[Vehicle Title]], 4)</f>
        <v>2002</v>
      </c>
      <c r="F133" t="s">
        <v>592</v>
      </c>
      <c r="G133" s="1" t="s">
        <v>593</v>
      </c>
      <c r="H133" t="str">
        <f t="shared" si="2"/>
        <v>Good</v>
      </c>
      <c r="I133">
        <v>4.875</v>
      </c>
    </row>
    <row r="134" spans="1:9" x14ac:dyDescent="0.2">
      <c r="A134" s="2">
        <v>98</v>
      </c>
      <c r="B134" s="3">
        <v>41263</v>
      </c>
      <c r="C134" s="1" t="s">
        <v>594</v>
      </c>
      <c r="D134" t="s">
        <v>70</v>
      </c>
      <c r="E134" t="str">
        <f>LEFT(Table2[[#This Row],[Vehicle Title]], 4)</f>
        <v>2008</v>
      </c>
      <c r="F134" t="s">
        <v>595</v>
      </c>
      <c r="G134" s="1" t="s">
        <v>596</v>
      </c>
      <c r="H134" t="str">
        <f t="shared" si="2"/>
        <v>Good</v>
      </c>
      <c r="I134">
        <v>4.875</v>
      </c>
    </row>
    <row r="135" spans="1:9" x14ac:dyDescent="0.2">
      <c r="A135" s="2">
        <v>1773</v>
      </c>
      <c r="B135" s="3">
        <v>42013.929861111108</v>
      </c>
      <c r="C135" s="1" t="s">
        <v>597</v>
      </c>
      <c r="D135" t="s">
        <v>139</v>
      </c>
      <c r="E135" t="str">
        <f>LEFT(Table2[[#This Row],[Vehicle Title]], 4)</f>
        <v>2015</v>
      </c>
      <c r="F135" t="s">
        <v>598</v>
      </c>
      <c r="G135" s="1" t="s">
        <v>599</v>
      </c>
      <c r="H135" t="str">
        <f t="shared" si="2"/>
        <v>Excellent</v>
      </c>
      <c r="I135">
        <v>5</v>
      </c>
    </row>
    <row r="136" spans="1:9" x14ac:dyDescent="0.2">
      <c r="A136" s="2">
        <v>1789</v>
      </c>
      <c r="B136" s="3">
        <v>40611.597222222219</v>
      </c>
      <c r="C136" s="1" t="s">
        <v>600</v>
      </c>
      <c r="D136" t="s">
        <v>100</v>
      </c>
      <c r="E136" t="str">
        <f>LEFT(Table2[[#This Row],[Vehicle Title]], 4)</f>
        <v>2011</v>
      </c>
      <c r="F136" t="s">
        <v>601</v>
      </c>
      <c r="G136" s="1" t="s">
        <v>602</v>
      </c>
      <c r="H136" t="str">
        <f t="shared" si="2"/>
        <v>Excellent</v>
      </c>
      <c r="I136">
        <v>5</v>
      </c>
    </row>
    <row r="137" spans="1:9" x14ac:dyDescent="0.2">
      <c r="A137" s="2">
        <v>161</v>
      </c>
      <c r="B137" s="3">
        <v>42164.132638888892</v>
      </c>
      <c r="C137" s="1" t="s">
        <v>603</v>
      </c>
      <c r="D137" t="s">
        <v>137</v>
      </c>
      <c r="E137" t="str">
        <f>LEFT(Table2[[#This Row],[Vehicle Title]], 4)</f>
        <v>2015</v>
      </c>
      <c r="F137" t="s">
        <v>604</v>
      </c>
      <c r="G137" s="1" t="s">
        <v>605</v>
      </c>
      <c r="H137" t="str">
        <f t="shared" si="2"/>
        <v>Excellent</v>
      </c>
      <c r="I137">
        <v>5</v>
      </c>
    </row>
    <row r="138" spans="1:9" x14ac:dyDescent="0.2">
      <c r="A138" s="2">
        <v>1413</v>
      </c>
      <c r="B138" s="3">
        <v>38177</v>
      </c>
      <c r="C138" s="1" t="s">
        <v>606</v>
      </c>
      <c r="D138" t="s">
        <v>14</v>
      </c>
      <c r="E138" t="str">
        <f>LEFT(Table2[[#This Row],[Vehicle Title]], 4)</f>
        <v>2000</v>
      </c>
      <c r="F138" t="s">
        <v>607</v>
      </c>
      <c r="G138" s="1" t="s">
        <v>608</v>
      </c>
      <c r="H138" t="str">
        <f t="shared" si="2"/>
        <v>Excellent</v>
      </c>
      <c r="I138">
        <v>5</v>
      </c>
    </row>
    <row r="139" spans="1:9" x14ac:dyDescent="0.2">
      <c r="A139" s="2">
        <v>634</v>
      </c>
      <c r="B139" s="3">
        <v>41464.452777777777</v>
      </c>
      <c r="C139" s="1" t="s">
        <v>609</v>
      </c>
      <c r="D139" t="s">
        <v>120</v>
      </c>
      <c r="E139" t="str">
        <f>LEFT(Table2[[#This Row],[Vehicle Title]], 4)</f>
        <v>2013</v>
      </c>
      <c r="F139" t="s">
        <v>610</v>
      </c>
      <c r="G139" s="1" t="s">
        <v>611</v>
      </c>
      <c r="H139" t="str">
        <f t="shared" si="2"/>
        <v>Excellent</v>
      </c>
      <c r="I139">
        <v>5</v>
      </c>
    </row>
    <row r="140" spans="1:9" x14ac:dyDescent="0.2">
      <c r="A140" s="2">
        <v>966</v>
      </c>
      <c r="B140" s="3">
        <v>41130.67291666667</v>
      </c>
      <c r="C140" s="1" t="s">
        <v>612</v>
      </c>
      <c r="D140" t="s">
        <v>108</v>
      </c>
      <c r="E140" t="str">
        <f>LEFT(Table2[[#This Row],[Vehicle Title]], 4)</f>
        <v>2012</v>
      </c>
      <c r="F140" t="s">
        <v>613</v>
      </c>
      <c r="G140" s="1" t="s">
        <v>614</v>
      </c>
      <c r="H140" t="str">
        <f t="shared" si="2"/>
        <v>Excellent</v>
      </c>
      <c r="I140">
        <v>5</v>
      </c>
    </row>
    <row r="141" spans="1:9" x14ac:dyDescent="0.2">
      <c r="A141" s="2">
        <v>47</v>
      </c>
      <c r="B141" s="3">
        <v>43078.828472222223</v>
      </c>
      <c r="C141" s="1" t="s">
        <v>616</v>
      </c>
      <c r="D141" t="s">
        <v>112</v>
      </c>
      <c r="E141" t="str">
        <f>LEFT(Table2[[#This Row],[Vehicle Title]], 4)</f>
        <v>2013</v>
      </c>
      <c r="F141" t="s">
        <v>617</v>
      </c>
      <c r="G141" s="1" t="s">
        <v>618</v>
      </c>
      <c r="H141" t="str">
        <f t="shared" si="2"/>
        <v>Excellent</v>
      </c>
      <c r="I141">
        <v>5</v>
      </c>
    </row>
    <row r="142" spans="1:9" x14ac:dyDescent="0.2">
      <c r="A142" s="2">
        <v>1449</v>
      </c>
      <c r="B142" s="3">
        <v>41298</v>
      </c>
      <c r="C142" s="1" t="s">
        <v>619</v>
      </c>
      <c r="D142" t="s">
        <v>21</v>
      </c>
      <c r="E142" t="str">
        <f>LEFT(Table2[[#This Row],[Vehicle Title]], 4)</f>
        <v>2002</v>
      </c>
      <c r="F142" t="s">
        <v>620</v>
      </c>
      <c r="G142" s="1" t="s">
        <v>621</v>
      </c>
      <c r="H142" t="str">
        <f t="shared" si="2"/>
        <v>Good</v>
      </c>
      <c r="I142">
        <v>4</v>
      </c>
    </row>
    <row r="143" spans="1:9" x14ac:dyDescent="0.2">
      <c r="A143" s="2">
        <v>1316</v>
      </c>
      <c r="B143" s="3">
        <v>41329</v>
      </c>
      <c r="C143" s="1" t="s">
        <v>622</v>
      </c>
      <c r="D143" t="s">
        <v>18</v>
      </c>
      <c r="E143" t="str">
        <f>LEFT(Table2[[#This Row],[Vehicle Title]], 4)</f>
        <v>2001</v>
      </c>
      <c r="F143" t="s">
        <v>623</v>
      </c>
      <c r="G143" s="1" t="s">
        <v>624</v>
      </c>
      <c r="H143" t="str">
        <f t="shared" si="2"/>
        <v>Fair</v>
      </c>
      <c r="I143">
        <v>3.625</v>
      </c>
    </row>
    <row r="144" spans="1:9" x14ac:dyDescent="0.2">
      <c r="A144" s="2">
        <v>97</v>
      </c>
      <c r="B144" s="3">
        <v>41348</v>
      </c>
      <c r="C144" s="1" t="s">
        <v>625</v>
      </c>
      <c r="D144" t="s">
        <v>70</v>
      </c>
      <c r="E144" t="str">
        <f>LEFT(Table2[[#This Row],[Vehicle Title]], 4)</f>
        <v>2008</v>
      </c>
      <c r="F144" t="s">
        <v>626</v>
      </c>
      <c r="G144" s="1" t="s">
        <v>627</v>
      </c>
      <c r="H144" t="str">
        <f t="shared" si="2"/>
        <v>Excellent</v>
      </c>
      <c r="I144">
        <v>5</v>
      </c>
    </row>
    <row r="145" spans="1:9" x14ac:dyDescent="0.2">
      <c r="A145" s="2">
        <v>1704</v>
      </c>
      <c r="B145" s="3">
        <v>41385</v>
      </c>
      <c r="C145" s="1" t="s">
        <v>628</v>
      </c>
      <c r="D145" t="s">
        <v>24</v>
      </c>
      <c r="E145" t="str">
        <f>LEFT(Table2[[#This Row],[Vehicle Title]], 4)</f>
        <v>2002</v>
      </c>
      <c r="F145" t="s">
        <v>629</v>
      </c>
      <c r="G145" s="1" t="s">
        <v>630</v>
      </c>
      <c r="H145" t="str">
        <f t="shared" si="2"/>
        <v>Fair</v>
      </c>
      <c r="I145">
        <v>3.375</v>
      </c>
    </row>
    <row r="146" spans="1:9" x14ac:dyDescent="0.2">
      <c r="A146" s="2">
        <v>1041</v>
      </c>
      <c r="B146" s="3">
        <v>41394</v>
      </c>
      <c r="C146" s="1" t="s">
        <v>631</v>
      </c>
      <c r="D146" t="s">
        <v>37</v>
      </c>
      <c r="E146" t="str">
        <f>LEFT(Table2[[#This Row],[Vehicle Title]], 4)</f>
        <v>2004</v>
      </c>
      <c r="F146" t="s">
        <v>632</v>
      </c>
      <c r="G146" s="1" t="s">
        <v>633</v>
      </c>
      <c r="H146" t="str">
        <f t="shared" si="2"/>
        <v>Good</v>
      </c>
      <c r="I146">
        <v>4</v>
      </c>
    </row>
    <row r="147" spans="1:9" x14ac:dyDescent="0.2">
      <c r="A147" s="2">
        <v>4</v>
      </c>
      <c r="B147" s="3">
        <v>42379.224305555559</v>
      </c>
      <c r="C147" s="1" t="s">
        <v>634</v>
      </c>
      <c r="D147" t="s">
        <v>141</v>
      </c>
      <c r="E147" t="str">
        <f>LEFT(Table2[[#This Row],[Vehicle Title]], 4)</f>
        <v>2015</v>
      </c>
      <c r="F147" t="s">
        <v>635</v>
      </c>
      <c r="G147" s="1" t="s">
        <v>636</v>
      </c>
      <c r="H147" t="str">
        <f t="shared" si="2"/>
        <v>Excellent</v>
      </c>
      <c r="I147">
        <v>5</v>
      </c>
    </row>
    <row r="148" spans="1:9" x14ac:dyDescent="0.2">
      <c r="A148" s="2">
        <v>1113</v>
      </c>
      <c r="B148" s="3">
        <v>42745.895833333336</v>
      </c>
      <c r="C148" s="1" t="s">
        <v>637</v>
      </c>
      <c r="D148" t="s">
        <v>167</v>
      </c>
      <c r="E148" t="str">
        <f>LEFT(Table2[[#This Row],[Vehicle Title]], 4)</f>
        <v>2017</v>
      </c>
      <c r="F148" t="s">
        <v>638</v>
      </c>
      <c r="G148" s="1" t="s">
        <v>639</v>
      </c>
      <c r="H148" t="str">
        <f t="shared" si="2"/>
        <v>Excellent</v>
      </c>
      <c r="I148">
        <v>5</v>
      </c>
    </row>
    <row r="149" spans="1:9" x14ac:dyDescent="0.2">
      <c r="A149" s="2">
        <v>1620</v>
      </c>
      <c r="B149" s="3">
        <v>39182.496527777781</v>
      </c>
      <c r="C149" s="1" t="s">
        <v>640</v>
      </c>
      <c r="D149" t="s">
        <v>32</v>
      </c>
      <c r="E149" t="str">
        <f>LEFT(Table2[[#This Row],[Vehicle Title]], 4)</f>
        <v>2003</v>
      </c>
      <c r="F149" t="s">
        <v>641</v>
      </c>
      <c r="G149" s="1" t="s">
        <v>642</v>
      </c>
      <c r="H149" t="str">
        <f t="shared" si="2"/>
        <v>Excellent</v>
      </c>
      <c r="I149">
        <v>5</v>
      </c>
    </row>
    <row r="150" spans="1:9" x14ac:dyDescent="0.2">
      <c r="A150" s="2">
        <v>348</v>
      </c>
      <c r="B150" s="3">
        <v>42470.599305555559</v>
      </c>
      <c r="C150" s="1" t="s">
        <v>643</v>
      </c>
      <c r="D150" t="s">
        <v>149</v>
      </c>
      <c r="E150" t="str">
        <f>LEFT(Table2[[#This Row],[Vehicle Title]], 4)</f>
        <v>2015</v>
      </c>
      <c r="F150" t="s">
        <v>644</v>
      </c>
      <c r="G150" s="1" t="s">
        <v>645</v>
      </c>
      <c r="H150" t="str">
        <f t="shared" si="2"/>
        <v>Excellent</v>
      </c>
      <c r="I150">
        <v>5</v>
      </c>
    </row>
    <row r="151" spans="1:9" x14ac:dyDescent="0.2">
      <c r="A151" s="2">
        <v>1</v>
      </c>
      <c r="B151" s="3">
        <v>42835.759027777778</v>
      </c>
      <c r="C151" s="1" t="s">
        <v>646</v>
      </c>
      <c r="D151" t="s">
        <v>143</v>
      </c>
      <c r="E151" t="str">
        <f>LEFT(Table2[[#This Row],[Vehicle Title]], 4)</f>
        <v>2015</v>
      </c>
      <c r="F151" t="s">
        <v>647</v>
      </c>
      <c r="G151" s="1" t="s">
        <v>648</v>
      </c>
      <c r="H151" t="str">
        <f t="shared" si="2"/>
        <v>Excellent</v>
      </c>
      <c r="I151">
        <v>5</v>
      </c>
    </row>
    <row r="152" spans="1:9" x14ac:dyDescent="0.2">
      <c r="A152" s="2">
        <v>1108</v>
      </c>
      <c r="B152" s="3">
        <v>42865.498611111114</v>
      </c>
      <c r="C152" s="1" t="s">
        <v>649</v>
      </c>
      <c r="D152" t="s">
        <v>171</v>
      </c>
      <c r="E152" t="str">
        <f>LEFT(Table2[[#This Row],[Vehicle Title]], 4)</f>
        <v>2017</v>
      </c>
      <c r="F152" t="s">
        <v>650</v>
      </c>
      <c r="G152" s="1" t="s">
        <v>651</v>
      </c>
      <c r="H152" t="str">
        <f t="shared" si="2"/>
        <v>Excellent</v>
      </c>
      <c r="I152">
        <v>5</v>
      </c>
    </row>
    <row r="153" spans="1:9" x14ac:dyDescent="0.2">
      <c r="A153" s="2">
        <v>249</v>
      </c>
      <c r="B153" s="3">
        <v>38939.699999999997</v>
      </c>
      <c r="C153" s="1" t="s">
        <v>652</v>
      </c>
      <c r="D153" t="s">
        <v>54</v>
      </c>
      <c r="E153" t="str">
        <f>LEFT(Table2[[#This Row],[Vehicle Title]], 4)</f>
        <v>2006</v>
      </c>
      <c r="F153" t="s">
        <v>653</v>
      </c>
      <c r="G153" s="1" t="s">
        <v>654</v>
      </c>
      <c r="H153" t="str">
        <f t="shared" si="2"/>
        <v>Excellent</v>
      </c>
      <c r="I153">
        <v>5</v>
      </c>
    </row>
    <row r="154" spans="1:9" x14ac:dyDescent="0.2">
      <c r="A154" s="2">
        <v>1315</v>
      </c>
      <c r="B154" s="3">
        <v>42318.595138888886</v>
      </c>
      <c r="C154" s="1" t="s">
        <v>655</v>
      </c>
      <c r="D154" t="s">
        <v>16</v>
      </c>
      <c r="E154" t="str">
        <f>LEFT(Table2[[#This Row],[Vehicle Title]], 4)</f>
        <v>2001</v>
      </c>
      <c r="F154" t="s">
        <v>656</v>
      </c>
      <c r="G154" s="1" t="s">
        <v>657</v>
      </c>
      <c r="H154" t="str">
        <f t="shared" si="2"/>
        <v>Excellent</v>
      </c>
      <c r="I154">
        <v>5</v>
      </c>
    </row>
    <row r="155" spans="1:9" x14ac:dyDescent="0.2">
      <c r="A155" s="2">
        <v>967</v>
      </c>
      <c r="B155" s="3">
        <v>43079.101388888892</v>
      </c>
      <c r="C155" s="1" t="s">
        <v>658</v>
      </c>
      <c r="D155" t="s">
        <v>164</v>
      </c>
      <c r="E155" t="str">
        <f>LEFT(Table2[[#This Row],[Vehicle Title]], 4)</f>
        <v>2016</v>
      </c>
      <c r="F155" t="s">
        <v>659</v>
      </c>
      <c r="G155" s="1" t="s">
        <v>660</v>
      </c>
      <c r="H155" t="str">
        <f t="shared" si="2"/>
        <v>Excellent</v>
      </c>
      <c r="I155">
        <v>5</v>
      </c>
    </row>
    <row r="156" spans="1:9" x14ac:dyDescent="0.2">
      <c r="A156" s="2">
        <v>1435</v>
      </c>
      <c r="B156" s="3">
        <v>37756</v>
      </c>
      <c r="C156" s="1" t="s">
        <v>661</v>
      </c>
      <c r="D156" t="s">
        <v>89</v>
      </c>
      <c r="E156" t="str">
        <f>LEFT(Table2[[#This Row],[Vehicle Title]], 4)</f>
        <v>2010</v>
      </c>
      <c r="F156" t="s">
        <v>662</v>
      </c>
      <c r="G156" s="1" t="s">
        <v>663</v>
      </c>
      <c r="H156" t="str">
        <f t="shared" si="2"/>
        <v>Excellent</v>
      </c>
      <c r="I156">
        <v>5</v>
      </c>
    </row>
    <row r="157" spans="1:9" x14ac:dyDescent="0.2">
      <c r="A157" s="2">
        <v>376</v>
      </c>
      <c r="B157" s="3">
        <v>41576</v>
      </c>
      <c r="C157" s="1" t="s">
        <v>664</v>
      </c>
      <c r="D157" t="s">
        <v>19</v>
      </c>
      <c r="E157" t="str">
        <f>LEFT(Table2[[#This Row],[Vehicle Title]], 4)</f>
        <v>2001</v>
      </c>
      <c r="F157" t="s">
        <v>665</v>
      </c>
      <c r="G157" s="1" t="s">
        <v>666</v>
      </c>
      <c r="H157" t="str">
        <f t="shared" si="2"/>
        <v>Poor</v>
      </c>
      <c r="I157">
        <v>2</v>
      </c>
    </row>
    <row r="158" spans="1:9" x14ac:dyDescent="0.2">
      <c r="A158" s="2">
        <v>280</v>
      </c>
      <c r="B158" s="3">
        <v>41594</v>
      </c>
      <c r="C158" s="1" t="s">
        <v>667</v>
      </c>
      <c r="D158" t="s">
        <v>41</v>
      </c>
      <c r="E158" t="str">
        <f>LEFT(Table2[[#This Row],[Vehicle Title]], 4)</f>
        <v>2004</v>
      </c>
      <c r="F158" t="s">
        <v>668</v>
      </c>
      <c r="G158" s="1" t="s">
        <v>669</v>
      </c>
      <c r="H158" t="str">
        <f t="shared" si="2"/>
        <v>Excellent</v>
      </c>
      <c r="I158">
        <v>5</v>
      </c>
    </row>
    <row r="159" spans="1:9" x14ac:dyDescent="0.2">
      <c r="A159" s="2">
        <v>1424</v>
      </c>
      <c r="B159" s="3">
        <v>37975</v>
      </c>
      <c r="C159" s="1" t="s">
        <v>670</v>
      </c>
      <c r="D159" t="s">
        <v>89</v>
      </c>
      <c r="E159" t="str">
        <f>LEFT(Table2[[#This Row],[Vehicle Title]], 4)</f>
        <v>2010</v>
      </c>
      <c r="F159" t="s">
        <v>671</v>
      </c>
      <c r="G159" s="1" t="s">
        <v>672</v>
      </c>
      <c r="H159" t="str">
        <f t="shared" si="2"/>
        <v>Good</v>
      </c>
      <c r="I159">
        <v>4.875</v>
      </c>
    </row>
    <row r="160" spans="1:9" x14ac:dyDescent="0.2">
      <c r="A160" s="2">
        <v>1656</v>
      </c>
      <c r="B160" s="3">
        <v>41656</v>
      </c>
      <c r="C160" s="1" t="s">
        <v>673</v>
      </c>
      <c r="D160" t="s">
        <v>42</v>
      </c>
      <c r="E160" t="str">
        <f>LEFT(Table2[[#This Row],[Vehicle Title]], 4)</f>
        <v>2005</v>
      </c>
      <c r="F160" t="s">
        <v>674</v>
      </c>
      <c r="G160" s="1" t="s">
        <v>675</v>
      </c>
      <c r="H160" t="str">
        <f t="shared" si="2"/>
        <v>Poor</v>
      </c>
      <c r="I160">
        <v>2.875</v>
      </c>
    </row>
    <row r="161" spans="1:9" x14ac:dyDescent="0.2">
      <c r="A161" s="2">
        <v>1378</v>
      </c>
      <c r="B161" s="3">
        <v>41658</v>
      </c>
      <c r="C161" s="1" t="s">
        <v>676</v>
      </c>
      <c r="D161" t="s">
        <v>89</v>
      </c>
      <c r="E161" t="str">
        <f>LEFT(Table2[[#This Row],[Vehicle Title]], 4)</f>
        <v>2010</v>
      </c>
      <c r="F161" t="s">
        <v>677</v>
      </c>
      <c r="G161" s="1" t="s">
        <v>678</v>
      </c>
      <c r="H161" t="str">
        <f t="shared" si="2"/>
        <v>Fair</v>
      </c>
      <c r="I161">
        <v>3</v>
      </c>
    </row>
    <row r="162" spans="1:9" x14ac:dyDescent="0.2">
      <c r="A162" s="2">
        <v>1447</v>
      </c>
      <c r="B162" s="3">
        <v>41690</v>
      </c>
      <c r="C162" s="1" t="s">
        <v>679</v>
      </c>
      <c r="D162" t="s">
        <v>22</v>
      </c>
      <c r="E162" t="str">
        <f>LEFT(Table2[[#This Row],[Vehicle Title]], 4)</f>
        <v>2002</v>
      </c>
      <c r="F162" t="s">
        <v>680</v>
      </c>
      <c r="G162" s="1" t="s">
        <v>681</v>
      </c>
      <c r="H162" t="str">
        <f t="shared" si="2"/>
        <v>Good</v>
      </c>
      <c r="I162">
        <v>4.875</v>
      </c>
    </row>
    <row r="163" spans="1:9" x14ac:dyDescent="0.2">
      <c r="A163" s="2">
        <v>642</v>
      </c>
      <c r="B163" s="3">
        <v>41783</v>
      </c>
      <c r="C163" s="1" t="s">
        <v>682</v>
      </c>
      <c r="D163" t="s">
        <v>72</v>
      </c>
      <c r="E163" t="str">
        <f>LEFT(Table2[[#This Row],[Vehicle Title]], 4)</f>
        <v>2008</v>
      </c>
      <c r="F163" t="s">
        <v>683</v>
      </c>
      <c r="G163" s="1" t="s">
        <v>684</v>
      </c>
      <c r="H163" t="str">
        <f t="shared" si="2"/>
        <v>Excellent</v>
      </c>
      <c r="I163">
        <v>5</v>
      </c>
    </row>
    <row r="164" spans="1:9" x14ac:dyDescent="0.2">
      <c r="A164" s="2">
        <v>325</v>
      </c>
      <c r="B164" s="3">
        <v>38215</v>
      </c>
      <c r="C164" s="1" t="s">
        <v>685</v>
      </c>
      <c r="D164" t="s">
        <v>41</v>
      </c>
      <c r="E164" t="str">
        <f>LEFT(Table2[[#This Row],[Vehicle Title]], 4)</f>
        <v>2004</v>
      </c>
      <c r="F164" t="s">
        <v>686</v>
      </c>
      <c r="G164" s="1" t="s">
        <v>687</v>
      </c>
      <c r="H164" t="str">
        <f t="shared" si="2"/>
        <v>Excellent</v>
      </c>
      <c r="I164">
        <v>5</v>
      </c>
    </row>
    <row r="165" spans="1:9" x14ac:dyDescent="0.2">
      <c r="A165" s="2">
        <v>178</v>
      </c>
      <c r="B165" s="3">
        <v>39914.769444444442</v>
      </c>
      <c r="C165" s="1" t="s">
        <v>688</v>
      </c>
      <c r="D165" t="s">
        <v>81</v>
      </c>
      <c r="E165" t="str">
        <f>LEFT(Table2[[#This Row],[Vehicle Title]], 4)</f>
        <v>2009</v>
      </c>
      <c r="F165" t="s">
        <v>689</v>
      </c>
      <c r="G165" s="1" t="s">
        <v>690</v>
      </c>
      <c r="H165" t="str">
        <f t="shared" si="2"/>
        <v>Excellent</v>
      </c>
      <c r="I165">
        <v>5</v>
      </c>
    </row>
    <row r="166" spans="1:9" x14ac:dyDescent="0.2">
      <c r="A166" s="2">
        <v>467</v>
      </c>
      <c r="B166" s="3">
        <v>40340</v>
      </c>
      <c r="C166" s="1" t="s">
        <v>691</v>
      </c>
      <c r="D166" t="s">
        <v>47</v>
      </c>
      <c r="E166" t="str">
        <f>LEFT(Table2[[#This Row],[Vehicle Title]], 4)</f>
        <v>2005</v>
      </c>
      <c r="F166" t="s">
        <v>692</v>
      </c>
      <c r="G166" s="1" t="s">
        <v>693</v>
      </c>
      <c r="H166" t="str">
        <f t="shared" si="2"/>
        <v>Excellent</v>
      </c>
      <c r="I166">
        <v>5</v>
      </c>
    </row>
    <row r="167" spans="1:9" x14ac:dyDescent="0.2">
      <c r="A167" s="2">
        <v>31</v>
      </c>
      <c r="B167" s="3">
        <v>40705.605555555558</v>
      </c>
      <c r="C167" s="1" t="s">
        <v>694</v>
      </c>
      <c r="D167" t="s">
        <v>107</v>
      </c>
      <c r="E167" t="str">
        <f>LEFT(Table2[[#This Row],[Vehicle Title]], 4)</f>
        <v>2012</v>
      </c>
      <c r="F167" t="s">
        <v>695</v>
      </c>
      <c r="G167" s="1" t="s">
        <v>696</v>
      </c>
      <c r="H167" t="str">
        <f t="shared" si="2"/>
        <v>Excellent</v>
      </c>
      <c r="I167">
        <v>5</v>
      </c>
    </row>
    <row r="168" spans="1:9" x14ac:dyDescent="0.2">
      <c r="A168" s="2">
        <v>42</v>
      </c>
      <c r="B168" s="3">
        <v>42532.831250000003</v>
      </c>
      <c r="C168" s="1" t="s">
        <v>697</v>
      </c>
      <c r="D168" t="s">
        <v>126</v>
      </c>
      <c r="E168" t="str">
        <f>LEFT(Table2[[#This Row],[Vehicle Title]], 4)</f>
        <v>2014</v>
      </c>
      <c r="F168" t="s">
        <v>698</v>
      </c>
      <c r="G168" s="1" t="s">
        <v>699</v>
      </c>
      <c r="H168" t="str">
        <f t="shared" si="2"/>
        <v>Excellent</v>
      </c>
      <c r="I168">
        <v>5</v>
      </c>
    </row>
    <row r="169" spans="1:9" x14ac:dyDescent="0.2">
      <c r="A169" s="2">
        <v>46</v>
      </c>
      <c r="B169" s="3">
        <v>42927.400694444441</v>
      </c>
      <c r="C169" s="1" t="s">
        <v>700</v>
      </c>
      <c r="D169" t="s">
        <v>112</v>
      </c>
      <c r="E169" t="str">
        <f>LEFT(Table2[[#This Row],[Vehicle Title]], 4)</f>
        <v>2013</v>
      </c>
      <c r="F169" t="s">
        <v>701</v>
      </c>
      <c r="G169" s="1" t="s">
        <v>702</v>
      </c>
      <c r="H169" t="str">
        <f t="shared" si="2"/>
        <v>Excellent</v>
      </c>
      <c r="I169">
        <v>5</v>
      </c>
    </row>
    <row r="170" spans="1:9" x14ac:dyDescent="0.2">
      <c r="A170" s="2">
        <v>611</v>
      </c>
      <c r="B170" s="3">
        <v>40493</v>
      </c>
      <c r="C170" s="1" t="s">
        <v>703</v>
      </c>
      <c r="D170" t="s">
        <v>97</v>
      </c>
      <c r="E170" t="str">
        <f>LEFT(Table2[[#This Row],[Vehicle Title]], 4)</f>
        <v>2010</v>
      </c>
      <c r="F170" t="s">
        <v>704</v>
      </c>
      <c r="G170" s="1" t="s">
        <v>705</v>
      </c>
      <c r="H170" t="str">
        <f t="shared" si="2"/>
        <v>Excellent</v>
      </c>
      <c r="I170">
        <v>5</v>
      </c>
    </row>
    <row r="171" spans="1:9" x14ac:dyDescent="0.2">
      <c r="A171" s="2">
        <v>1778</v>
      </c>
      <c r="B171" s="3">
        <v>43050.603472222225</v>
      </c>
      <c r="C171" s="1" t="s">
        <v>706</v>
      </c>
      <c r="D171" t="s">
        <v>105</v>
      </c>
      <c r="E171" t="str">
        <f>LEFT(Table2[[#This Row],[Vehicle Title]], 4)</f>
        <v>2012</v>
      </c>
      <c r="F171" t="s">
        <v>707</v>
      </c>
      <c r="G171" s="1" t="s">
        <v>708</v>
      </c>
      <c r="H171" t="str">
        <f t="shared" si="2"/>
        <v>Excellent</v>
      </c>
      <c r="I171">
        <v>5</v>
      </c>
    </row>
    <row r="172" spans="1:9" x14ac:dyDescent="0.2">
      <c r="A172" s="2">
        <v>500</v>
      </c>
      <c r="B172" s="3">
        <v>38285</v>
      </c>
      <c r="C172" s="1" t="s">
        <v>709</v>
      </c>
      <c r="D172" t="s">
        <v>47</v>
      </c>
      <c r="E172" t="str">
        <f>LEFT(Table2[[#This Row],[Vehicle Title]], 4)</f>
        <v>2005</v>
      </c>
      <c r="F172" t="s">
        <v>710</v>
      </c>
      <c r="G172" s="1" t="s">
        <v>711</v>
      </c>
      <c r="H172" t="str">
        <f t="shared" si="2"/>
        <v>Good</v>
      </c>
      <c r="I172">
        <v>4.375</v>
      </c>
    </row>
    <row r="173" spans="1:9" x14ac:dyDescent="0.2">
      <c r="A173" s="2">
        <v>1515</v>
      </c>
      <c r="B173" s="3">
        <v>41991</v>
      </c>
      <c r="C173" s="1" t="s">
        <v>712</v>
      </c>
      <c r="D173" t="s">
        <v>38</v>
      </c>
      <c r="E173" t="str">
        <f>LEFT(Table2[[#This Row],[Vehicle Title]], 4)</f>
        <v>2004</v>
      </c>
      <c r="F173" t="s">
        <v>713</v>
      </c>
      <c r="G173" s="1" t="s">
        <v>714</v>
      </c>
      <c r="H173" t="str">
        <f t="shared" si="2"/>
        <v>Bad</v>
      </c>
      <c r="I173">
        <v>1</v>
      </c>
    </row>
    <row r="174" spans="1:9" x14ac:dyDescent="0.2">
      <c r="A174" s="2">
        <v>1642</v>
      </c>
      <c r="B174" s="3">
        <v>38352</v>
      </c>
      <c r="C174" s="1" t="s">
        <v>715</v>
      </c>
      <c r="D174" t="s">
        <v>33</v>
      </c>
      <c r="E174" t="str">
        <f>LEFT(Table2[[#This Row],[Vehicle Title]], 4)</f>
        <v>2003</v>
      </c>
      <c r="F174" t="s">
        <v>716</v>
      </c>
      <c r="G174" s="1" t="s">
        <v>717</v>
      </c>
      <c r="H174" t="str">
        <f t="shared" si="2"/>
        <v>Excellent</v>
      </c>
      <c r="I174">
        <v>5</v>
      </c>
    </row>
    <row r="175" spans="1:9" x14ac:dyDescent="0.2">
      <c r="A175" s="2">
        <v>490</v>
      </c>
      <c r="B175" s="3">
        <v>38381</v>
      </c>
      <c r="C175" s="1" t="s">
        <v>718</v>
      </c>
      <c r="D175" t="s">
        <v>47</v>
      </c>
      <c r="E175" t="str">
        <f>LEFT(Table2[[#This Row],[Vehicle Title]], 4)</f>
        <v>2005</v>
      </c>
      <c r="F175" t="s">
        <v>719</v>
      </c>
      <c r="G175" s="1" t="s">
        <v>720</v>
      </c>
      <c r="H175" t="str">
        <f t="shared" si="2"/>
        <v>Bad</v>
      </c>
      <c r="I175">
        <v>1.375</v>
      </c>
    </row>
    <row r="176" spans="1:9" x14ac:dyDescent="0.2">
      <c r="A176" s="2">
        <v>1693</v>
      </c>
      <c r="B176" s="3">
        <v>38396</v>
      </c>
      <c r="C176" s="1" t="s">
        <v>721</v>
      </c>
      <c r="D176" t="s">
        <v>42</v>
      </c>
      <c r="E176" t="str">
        <f>LEFT(Table2[[#This Row],[Vehicle Title]], 4)</f>
        <v>2005</v>
      </c>
      <c r="F176" t="s">
        <v>722</v>
      </c>
      <c r="G176" s="1" t="s">
        <v>723</v>
      </c>
      <c r="H176" t="str">
        <f t="shared" si="2"/>
        <v>Good</v>
      </c>
      <c r="I176">
        <v>4.125</v>
      </c>
    </row>
    <row r="177" spans="1:9" x14ac:dyDescent="0.2">
      <c r="A177" s="2">
        <v>1641</v>
      </c>
      <c r="B177" s="3">
        <v>38397</v>
      </c>
      <c r="C177" s="1" t="s">
        <v>724</v>
      </c>
      <c r="D177" t="s">
        <v>33</v>
      </c>
      <c r="E177" t="str">
        <f>LEFT(Table2[[#This Row],[Vehicle Title]], 4)</f>
        <v>2003</v>
      </c>
      <c r="F177" t="s">
        <v>725</v>
      </c>
      <c r="G177" s="1" t="s">
        <v>726</v>
      </c>
      <c r="H177" t="str">
        <f t="shared" si="2"/>
        <v>Poor</v>
      </c>
      <c r="I177">
        <v>2.125</v>
      </c>
    </row>
    <row r="178" spans="1:9" x14ac:dyDescent="0.2">
      <c r="A178" s="2">
        <v>662</v>
      </c>
      <c r="B178" s="3">
        <v>42016.822222222225</v>
      </c>
      <c r="C178" s="1" t="s">
        <v>727</v>
      </c>
      <c r="D178" t="s">
        <v>50</v>
      </c>
      <c r="E178" t="str">
        <f>LEFT(Table2[[#This Row],[Vehicle Title]], 4)</f>
        <v>2006</v>
      </c>
      <c r="F178" t="s">
        <v>728</v>
      </c>
      <c r="G178" s="1" t="s">
        <v>729</v>
      </c>
      <c r="H178" t="str">
        <f t="shared" si="2"/>
        <v>Excellent</v>
      </c>
      <c r="I178">
        <v>5</v>
      </c>
    </row>
    <row r="179" spans="1:9" x14ac:dyDescent="0.2">
      <c r="A179" s="2">
        <v>1806</v>
      </c>
      <c r="B179" s="3">
        <v>40645.262499999997</v>
      </c>
      <c r="C179" s="1" t="s">
        <v>730</v>
      </c>
      <c r="D179" t="s">
        <v>91</v>
      </c>
      <c r="E179" t="str">
        <f>LEFT(Table2[[#This Row],[Vehicle Title]], 4)</f>
        <v>2010</v>
      </c>
      <c r="F179" t="s">
        <v>731</v>
      </c>
      <c r="G179" s="1" t="s">
        <v>732</v>
      </c>
      <c r="H179" t="str">
        <f t="shared" si="2"/>
        <v>Excellent</v>
      </c>
      <c r="I179">
        <v>5</v>
      </c>
    </row>
    <row r="180" spans="1:9" x14ac:dyDescent="0.2">
      <c r="A180" s="2">
        <v>976</v>
      </c>
      <c r="B180" s="3">
        <v>42106.49722222222</v>
      </c>
      <c r="C180" s="1" t="s">
        <v>733</v>
      </c>
      <c r="D180" t="s">
        <v>160</v>
      </c>
      <c r="E180" t="str">
        <f>LEFT(Table2[[#This Row],[Vehicle Title]], 4)</f>
        <v>2016</v>
      </c>
      <c r="F180" t="s">
        <v>734</v>
      </c>
      <c r="G180" s="1" t="s">
        <v>735</v>
      </c>
      <c r="H180" t="str">
        <f t="shared" si="2"/>
        <v>Excellent</v>
      </c>
      <c r="I180">
        <v>5</v>
      </c>
    </row>
    <row r="181" spans="1:9" x14ac:dyDescent="0.2">
      <c r="A181" s="2">
        <v>86</v>
      </c>
      <c r="B181" s="3">
        <v>42197.67083333333</v>
      </c>
      <c r="C181" s="1" t="s">
        <v>736</v>
      </c>
      <c r="D181" t="s">
        <v>152</v>
      </c>
      <c r="E181" t="str">
        <f>LEFT(Table2[[#This Row],[Vehicle Title]], 4)</f>
        <v>2016</v>
      </c>
      <c r="F181" t="s">
        <v>737</v>
      </c>
      <c r="G181" s="1" t="s">
        <v>738</v>
      </c>
      <c r="H181" t="str">
        <f t="shared" si="2"/>
        <v>Excellent</v>
      </c>
      <c r="I181">
        <v>5</v>
      </c>
    </row>
    <row r="182" spans="1:9" x14ac:dyDescent="0.2">
      <c r="A182" s="2">
        <v>1349</v>
      </c>
      <c r="B182" s="3">
        <v>38211.794444444444</v>
      </c>
      <c r="C182" s="1" t="s">
        <v>739</v>
      </c>
      <c r="D182" t="s">
        <v>18</v>
      </c>
      <c r="E182" t="str">
        <f>LEFT(Table2[[#This Row],[Vehicle Title]], 4)</f>
        <v>2001</v>
      </c>
      <c r="F182" t="s">
        <v>740</v>
      </c>
      <c r="G182" s="1" t="s">
        <v>741</v>
      </c>
      <c r="H182" t="str">
        <f t="shared" si="2"/>
        <v>Excellent</v>
      </c>
      <c r="I182">
        <v>5</v>
      </c>
    </row>
    <row r="183" spans="1:9" x14ac:dyDescent="0.2">
      <c r="A183" s="2">
        <v>985</v>
      </c>
      <c r="B183" s="3">
        <v>40402</v>
      </c>
      <c r="C183" s="1" t="s">
        <v>742</v>
      </c>
      <c r="D183" t="s">
        <v>102</v>
      </c>
      <c r="E183" t="str">
        <f>LEFT(Table2[[#This Row],[Vehicle Title]], 4)</f>
        <v>2011</v>
      </c>
      <c r="F183" t="s">
        <v>743</v>
      </c>
      <c r="G183" s="1" t="s">
        <v>744</v>
      </c>
      <c r="H183" t="str">
        <f t="shared" si="2"/>
        <v>Excellent</v>
      </c>
      <c r="I183">
        <v>5</v>
      </c>
    </row>
    <row r="184" spans="1:9" x14ac:dyDescent="0.2">
      <c r="A184" s="2">
        <v>1692</v>
      </c>
      <c r="B184" s="3">
        <v>38398</v>
      </c>
      <c r="C184" s="1" t="s">
        <v>745</v>
      </c>
      <c r="D184" t="s">
        <v>42</v>
      </c>
      <c r="E184" t="str">
        <f>LEFT(Table2[[#This Row],[Vehicle Title]], 4)</f>
        <v>2005</v>
      </c>
      <c r="F184" t="s">
        <v>746</v>
      </c>
      <c r="G184" s="1" t="s">
        <v>747</v>
      </c>
      <c r="H184" t="str">
        <f t="shared" si="2"/>
        <v>Good</v>
      </c>
      <c r="I184">
        <v>4.875</v>
      </c>
    </row>
    <row r="185" spans="1:9" x14ac:dyDescent="0.2">
      <c r="A185" s="2">
        <v>1407</v>
      </c>
      <c r="B185" s="3">
        <v>38404</v>
      </c>
      <c r="C185" s="1" t="s">
        <v>748</v>
      </c>
      <c r="D185" t="s">
        <v>89</v>
      </c>
      <c r="E185" t="str">
        <f>LEFT(Table2[[#This Row],[Vehicle Title]], 4)</f>
        <v>2010</v>
      </c>
      <c r="F185" t="s">
        <v>749</v>
      </c>
      <c r="G185" s="1" t="s">
        <v>750</v>
      </c>
      <c r="H185" t="str">
        <f t="shared" si="2"/>
        <v>Excellent</v>
      </c>
      <c r="I185">
        <v>5</v>
      </c>
    </row>
    <row r="186" spans="1:9" x14ac:dyDescent="0.2">
      <c r="A186" s="2">
        <v>1690</v>
      </c>
      <c r="B186" s="3">
        <v>38411</v>
      </c>
      <c r="C186" s="1" t="s">
        <v>751</v>
      </c>
      <c r="D186" t="s">
        <v>42</v>
      </c>
      <c r="E186" t="str">
        <f>LEFT(Table2[[#This Row],[Vehicle Title]], 4)</f>
        <v>2005</v>
      </c>
      <c r="F186" t="s">
        <v>752</v>
      </c>
      <c r="G186" s="1" t="s">
        <v>753</v>
      </c>
      <c r="H186" t="str">
        <f t="shared" si="2"/>
        <v>Good</v>
      </c>
      <c r="I186">
        <v>4.375</v>
      </c>
    </row>
    <row r="187" spans="1:9" x14ac:dyDescent="0.2">
      <c r="A187" s="2">
        <v>488</v>
      </c>
      <c r="B187" s="3">
        <v>38431</v>
      </c>
      <c r="C187" s="1" t="s">
        <v>754</v>
      </c>
      <c r="D187" t="s">
        <v>47</v>
      </c>
      <c r="E187" t="str">
        <f>LEFT(Table2[[#This Row],[Vehicle Title]], 4)</f>
        <v>2005</v>
      </c>
      <c r="F187" t="s">
        <v>755</v>
      </c>
      <c r="G187" s="1" t="s">
        <v>756</v>
      </c>
      <c r="H187" t="str">
        <f t="shared" si="2"/>
        <v>Good</v>
      </c>
      <c r="I187">
        <v>4.875</v>
      </c>
    </row>
    <row r="188" spans="1:9" x14ac:dyDescent="0.2">
      <c r="A188" s="2">
        <v>487</v>
      </c>
      <c r="B188" s="3">
        <v>38436</v>
      </c>
      <c r="C188" s="1" t="s">
        <v>757</v>
      </c>
      <c r="D188" t="s">
        <v>47</v>
      </c>
      <c r="E188" t="str">
        <f>LEFT(Table2[[#This Row],[Vehicle Title]], 4)</f>
        <v>2005</v>
      </c>
      <c r="F188" t="s">
        <v>758</v>
      </c>
      <c r="G188" s="1" t="s">
        <v>759</v>
      </c>
      <c r="H188" t="str">
        <f t="shared" si="2"/>
        <v>Good</v>
      </c>
      <c r="I188">
        <v>4.875</v>
      </c>
    </row>
    <row r="189" spans="1:9" x14ac:dyDescent="0.2">
      <c r="A189" s="2">
        <v>1080</v>
      </c>
      <c r="B189" s="3">
        <v>38468</v>
      </c>
      <c r="C189" s="1" t="s">
        <v>760</v>
      </c>
      <c r="D189" t="s">
        <v>37</v>
      </c>
      <c r="E189" t="str">
        <f>LEFT(Table2[[#This Row],[Vehicle Title]], 4)</f>
        <v>2004</v>
      </c>
      <c r="F189" t="s">
        <v>761</v>
      </c>
      <c r="G189" s="1" t="s">
        <v>762</v>
      </c>
      <c r="H189" t="str">
        <f t="shared" si="2"/>
        <v>Bad</v>
      </c>
      <c r="I189">
        <v>1.875</v>
      </c>
    </row>
    <row r="190" spans="1:9" x14ac:dyDescent="0.2">
      <c r="A190" s="2">
        <v>1079</v>
      </c>
      <c r="B190" s="3">
        <v>38494</v>
      </c>
      <c r="C190" s="1" t="s">
        <v>763</v>
      </c>
      <c r="D190" t="s">
        <v>37</v>
      </c>
      <c r="E190" t="str">
        <f>LEFT(Table2[[#This Row],[Vehicle Title]], 4)</f>
        <v>2004</v>
      </c>
      <c r="F190" t="s">
        <v>764</v>
      </c>
      <c r="G190" s="1" t="s">
        <v>765</v>
      </c>
      <c r="H190" t="str">
        <f t="shared" si="2"/>
        <v>Good</v>
      </c>
      <c r="I190">
        <v>4.625</v>
      </c>
    </row>
    <row r="191" spans="1:9" x14ac:dyDescent="0.2">
      <c r="A191" s="2">
        <v>1686</v>
      </c>
      <c r="B191" s="3">
        <v>38496</v>
      </c>
      <c r="C191" s="1" t="s">
        <v>766</v>
      </c>
      <c r="D191" t="s">
        <v>42</v>
      </c>
      <c r="E191" t="str">
        <f>LEFT(Table2[[#This Row],[Vehicle Title]], 4)</f>
        <v>2005</v>
      </c>
      <c r="F191" t="s">
        <v>767</v>
      </c>
      <c r="G191" s="1" t="s">
        <v>768</v>
      </c>
      <c r="H191" t="str">
        <f t="shared" si="2"/>
        <v>Fair</v>
      </c>
      <c r="I191">
        <v>3.125</v>
      </c>
    </row>
    <row r="192" spans="1:9" x14ac:dyDescent="0.2">
      <c r="A192" s="2">
        <v>1472</v>
      </c>
      <c r="B192" s="3">
        <v>38517</v>
      </c>
      <c r="C192" s="1" t="s">
        <v>769</v>
      </c>
      <c r="D192" t="s">
        <v>22</v>
      </c>
      <c r="E192" t="str">
        <f>LEFT(Table2[[#This Row],[Vehicle Title]], 4)</f>
        <v>2002</v>
      </c>
      <c r="F192" t="s">
        <v>770</v>
      </c>
      <c r="G192" s="1" t="s">
        <v>771</v>
      </c>
      <c r="H192" t="str">
        <f t="shared" si="2"/>
        <v>Fair</v>
      </c>
      <c r="I192">
        <v>3.625</v>
      </c>
    </row>
    <row r="193" spans="1:9" x14ac:dyDescent="0.2">
      <c r="A193" s="2">
        <v>274</v>
      </c>
      <c r="B193" s="3">
        <v>38520</v>
      </c>
      <c r="C193" s="1" t="s">
        <v>772</v>
      </c>
      <c r="D193" t="s">
        <v>53</v>
      </c>
      <c r="E193" t="str">
        <f>LEFT(Table2[[#This Row],[Vehicle Title]], 4)</f>
        <v>2006</v>
      </c>
      <c r="F193" t="s">
        <v>773</v>
      </c>
      <c r="G193" s="1" t="s">
        <v>774</v>
      </c>
      <c r="H193" t="str">
        <f t="shared" ref="H193:H256" si="3">IF(I193&lt;2,"Bad",IF(I193&lt;3,"Poor",IF(I193&lt;4,"Fair",IF(I193&gt;=5,"Excellent","Good"))))</f>
        <v>Good</v>
      </c>
      <c r="I193">
        <v>4.375</v>
      </c>
    </row>
    <row r="194" spans="1:9" x14ac:dyDescent="0.2">
      <c r="A194" s="2">
        <v>483</v>
      </c>
      <c r="B194" s="3">
        <v>38527</v>
      </c>
      <c r="C194" s="1" t="s">
        <v>775</v>
      </c>
      <c r="D194" t="s">
        <v>47</v>
      </c>
      <c r="E194" t="str">
        <f>LEFT(Table2[[#This Row],[Vehicle Title]], 4)</f>
        <v>2005</v>
      </c>
      <c r="F194" t="s">
        <v>776</v>
      </c>
      <c r="G194" s="1" t="s">
        <v>777</v>
      </c>
      <c r="H194" t="str">
        <f t="shared" si="3"/>
        <v>Good</v>
      </c>
      <c r="I194">
        <v>4.875</v>
      </c>
    </row>
    <row r="195" spans="1:9" x14ac:dyDescent="0.2">
      <c r="A195" s="2">
        <v>1464</v>
      </c>
      <c r="B195" s="3">
        <v>39234.336805555555</v>
      </c>
      <c r="C195" s="1" t="s">
        <v>778</v>
      </c>
      <c r="D195" t="s">
        <v>22</v>
      </c>
      <c r="E195" t="str">
        <f>LEFT(Table2[[#This Row],[Vehicle Title]], 4)</f>
        <v>2002</v>
      </c>
      <c r="F195" t="s">
        <v>779</v>
      </c>
      <c r="G195" s="1" t="s">
        <v>780</v>
      </c>
      <c r="H195" t="str">
        <f t="shared" si="3"/>
        <v>Good</v>
      </c>
      <c r="I195">
        <v>4.875</v>
      </c>
    </row>
    <row r="196" spans="1:9" x14ac:dyDescent="0.2">
      <c r="A196" s="2">
        <v>127</v>
      </c>
      <c r="B196" s="3">
        <v>40057.808333333334</v>
      </c>
      <c r="C196" s="1" t="s">
        <v>781</v>
      </c>
      <c r="D196" t="s">
        <v>70</v>
      </c>
      <c r="E196" t="str">
        <f>LEFT(Table2[[#This Row],[Vehicle Title]], 4)</f>
        <v>2008</v>
      </c>
      <c r="F196" t="s">
        <v>782</v>
      </c>
      <c r="G196" s="1" t="s">
        <v>783</v>
      </c>
      <c r="H196" t="str">
        <f t="shared" si="3"/>
        <v>Good</v>
      </c>
      <c r="I196">
        <v>4.875</v>
      </c>
    </row>
    <row r="197" spans="1:9" x14ac:dyDescent="0.2">
      <c r="A197" s="2">
        <v>1060</v>
      </c>
      <c r="B197" s="3">
        <v>40118.506249999999</v>
      </c>
      <c r="C197" s="1" t="s">
        <v>784</v>
      </c>
      <c r="D197" t="s">
        <v>37</v>
      </c>
      <c r="E197" t="str">
        <f>LEFT(Table2[[#This Row],[Vehicle Title]], 4)</f>
        <v>2004</v>
      </c>
      <c r="F197" t="s">
        <v>785</v>
      </c>
      <c r="G197" s="1" t="s">
        <v>786</v>
      </c>
      <c r="H197" t="str">
        <f t="shared" si="3"/>
        <v>Good</v>
      </c>
      <c r="I197">
        <v>4.875</v>
      </c>
    </row>
    <row r="198" spans="1:9" x14ac:dyDescent="0.2">
      <c r="A198" s="2">
        <v>1191</v>
      </c>
      <c r="B198" s="3">
        <v>39783.252083333333</v>
      </c>
      <c r="C198" s="1" t="s">
        <v>787</v>
      </c>
      <c r="D198" t="s">
        <v>3</v>
      </c>
      <c r="E198" t="str">
        <f>LEFT(Table2[[#This Row],[Vehicle Title]], 4)</f>
        <v>1997</v>
      </c>
      <c r="F198" t="s">
        <v>788</v>
      </c>
      <c r="G198" s="1" t="s">
        <v>789</v>
      </c>
      <c r="H198" t="str">
        <f t="shared" si="3"/>
        <v>Good</v>
      </c>
      <c r="I198">
        <v>4.875</v>
      </c>
    </row>
    <row r="199" spans="1:9" x14ac:dyDescent="0.2">
      <c r="A199" s="2">
        <v>1682</v>
      </c>
      <c r="B199" s="3">
        <v>38527</v>
      </c>
      <c r="C199" s="1" t="s">
        <v>790</v>
      </c>
      <c r="D199" t="s">
        <v>42</v>
      </c>
      <c r="E199" t="str">
        <f>LEFT(Table2[[#This Row],[Vehicle Title]], 4)</f>
        <v>2005</v>
      </c>
      <c r="F199" t="s">
        <v>791</v>
      </c>
      <c r="G199" s="1" t="s">
        <v>792</v>
      </c>
      <c r="H199" t="str">
        <f t="shared" si="3"/>
        <v>Good</v>
      </c>
      <c r="I199">
        <v>4.125</v>
      </c>
    </row>
    <row r="200" spans="1:9" x14ac:dyDescent="0.2">
      <c r="A200" s="2">
        <v>1681</v>
      </c>
      <c r="B200" s="3">
        <v>38529</v>
      </c>
      <c r="C200" s="1" t="s">
        <v>793</v>
      </c>
      <c r="D200" t="s">
        <v>42</v>
      </c>
      <c r="E200" t="str">
        <f>LEFT(Table2[[#This Row],[Vehicle Title]], 4)</f>
        <v>2005</v>
      </c>
      <c r="F200" t="s">
        <v>794</v>
      </c>
      <c r="G200" s="1" t="s">
        <v>795</v>
      </c>
      <c r="H200" t="str">
        <f t="shared" si="3"/>
        <v>Good</v>
      </c>
      <c r="I200">
        <v>4.875</v>
      </c>
    </row>
    <row r="201" spans="1:9" x14ac:dyDescent="0.2">
      <c r="A201" s="2">
        <v>1537</v>
      </c>
      <c r="B201" s="3">
        <v>38532</v>
      </c>
      <c r="C201" s="1" t="s">
        <v>796</v>
      </c>
      <c r="D201" t="s">
        <v>38</v>
      </c>
      <c r="E201" t="str">
        <f>LEFT(Table2[[#This Row],[Vehicle Title]], 4)</f>
        <v>2004</v>
      </c>
      <c r="F201" t="s">
        <v>797</v>
      </c>
      <c r="G201" s="1" t="s">
        <v>798</v>
      </c>
      <c r="H201" t="str">
        <f t="shared" si="3"/>
        <v>Good</v>
      </c>
      <c r="I201">
        <v>4.875</v>
      </c>
    </row>
    <row r="202" spans="1:9" x14ac:dyDescent="0.2">
      <c r="A202" s="2">
        <v>272</v>
      </c>
      <c r="B202" s="3">
        <v>38547</v>
      </c>
      <c r="C202" s="1" t="s">
        <v>799</v>
      </c>
      <c r="D202" t="s">
        <v>54</v>
      </c>
      <c r="E202" t="str">
        <f>LEFT(Table2[[#This Row],[Vehicle Title]], 4)</f>
        <v>2006</v>
      </c>
      <c r="F202" t="s">
        <v>800</v>
      </c>
      <c r="G202" s="1" t="s">
        <v>801</v>
      </c>
      <c r="H202" t="str">
        <f t="shared" si="3"/>
        <v>Excellent</v>
      </c>
      <c r="I202">
        <v>5</v>
      </c>
    </row>
    <row r="203" spans="1:9" x14ac:dyDescent="0.2">
      <c r="A203" s="2">
        <v>640</v>
      </c>
      <c r="B203" s="3">
        <v>42201</v>
      </c>
      <c r="C203" s="1" t="s">
        <v>802</v>
      </c>
      <c r="D203" t="s">
        <v>72</v>
      </c>
      <c r="E203" t="str">
        <f>LEFT(Table2[[#This Row],[Vehicle Title]], 4)</f>
        <v>2008</v>
      </c>
      <c r="F203" t="s">
        <v>803</v>
      </c>
      <c r="G203" s="1" t="s">
        <v>804</v>
      </c>
      <c r="H203" t="str">
        <f t="shared" si="3"/>
        <v>Excellent</v>
      </c>
      <c r="I203">
        <v>5</v>
      </c>
    </row>
    <row r="204" spans="1:9" x14ac:dyDescent="0.2">
      <c r="A204" s="2">
        <v>1680</v>
      </c>
      <c r="B204" s="3">
        <v>38553</v>
      </c>
      <c r="C204" s="1" t="s">
        <v>805</v>
      </c>
      <c r="D204" t="s">
        <v>42</v>
      </c>
      <c r="E204" t="str">
        <f>LEFT(Table2[[#This Row],[Vehicle Title]], 4)</f>
        <v>2005</v>
      </c>
      <c r="F204" t="s">
        <v>806</v>
      </c>
      <c r="G204" s="1" t="s">
        <v>807</v>
      </c>
      <c r="H204" t="str">
        <f t="shared" si="3"/>
        <v>Bad</v>
      </c>
      <c r="I204">
        <v>1.625</v>
      </c>
    </row>
    <row r="205" spans="1:9" x14ac:dyDescent="0.2">
      <c r="A205" s="2">
        <v>1471</v>
      </c>
      <c r="B205" s="3">
        <v>38554</v>
      </c>
      <c r="C205" s="1" t="s">
        <v>808</v>
      </c>
      <c r="D205" t="s">
        <v>22</v>
      </c>
      <c r="E205" t="str">
        <f>LEFT(Table2[[#This Row],[Vehicle Title]], 4)</f>
        <v>2002</v>
      </c>
      <c r="F205" t="s">
        <v>809</v>
      </c>
      <c r="G205" s="1" t="s">
        <v>810</v>
      </c>
      <c r="H205" t="str">
        <f t="shared" si="3"/>
        <v>Fair</v>
      </c>
      <c r="I205">
        <v>3.625</v>
      </c>
    </row>
    <row r="206" spans="1:9" x14ac:dyDescent="0.2">
      <c r="A206" s="2">
        <v>194</v>
      </c>
      <c r="B206" s="3">
        <v>40211.886805555558</v>
      </c>
      <c r="C206" s="1" t="s">
        <v>811</v>
      </c>
      <c r="D206" t="s">
        <v>77</v>
      </c>
      <c r="E206" t="str">
        <f>LEFT(Table2[[#This Row],[Vehicle Title]], 4)</f>
        <v>2008</v>
      </c>
      <c r="F206" t="s">
        <v>812</v>
      </c>
      <c r="G206" s="1" t="s">
        <v>813</v>
      </c>
      <c r="H206" t="str">
        <f t="shared" si="3"/>
        <v>Good</v>
      </c>
      <c r="I206">
        <v>4.875</v>
      </c>
    </row>
    <row r="207" spans="1:9" x14ac:dyDescent="0.2">
      <c r="A207" s="2">
        <v>27</v>
      </c>
      <c r="B207" s="3">
        <v>41031.868055555555</v>
      </c>
      <c r="C207" s="1" t="s">
        <v>814</v>
      </c>
      <c r="D207" t="s">
        <v>107</v>
      </c>
      <c r="E207" t="str">
        <f>LEFT(Table2[[#This Row],[Vehicle Title]], 4)</f>
        <v>2012</v>
      </c>
      <c r="F207" t="s">
        <v>815</v>
      </c>
      <c r="G207" s="1" t="s">
        <v>816</v>
      </c>
      <c r="H207" t="str">
        <f t="shared" si="3"/>
        <v>Good</v>
      </c>
      <c r="I207">
        <v>4.875</v>
      </c>
    </row>
    <row r="208" spans="1:9" x14ac:dyDescent="0.2">
      <c r="A208" s="2">
        <v>696</v>
      </c>
      <c r="B208" s="3">
        <v>39235.781944444447</v>
      </c>
      <c r="C208" s="1" t="s">
        <v>280</v>
      </c>
      <c r="D208" t="s">
        <v>48</v>
      </c>
      <c r="E208" t="str">
        <f>LEFT(Table2[[#This Row],[Vehicle Title]], 4)</f>
        <v>2006</v>
      </c>
      <c r="F208" t="s">
        <v>817</v>
      </c>
      <c r="G208" s="1" t="s">
        <v>818</v>
      </c>
      <c r="H208" t="str">
        <f t="shared" si="3"/>
        <v>Good</v>
      </c>
      <c r="I208">
        <v>4.875</v>
      </c>
    </row>
    <row r="209" spans="1:9" x14ac:dyDescent="0.2">
      <c r="A209" s="2">
        <v>608</v>
      </c>
      <c r="B209" s="3">
        <v>40757.519444444442</v>
      </c>
      <c r="C209" s="1" t="s">
        <v>819</v>
      </c>
      <c r="D209" t="s">
        <v>97</v>
      </c>
      <c r="E209" t="str">
        <f>LEFT(Table2[[#This Row],[Vehicle Title]], 4)</f>
        <v>2010</v>
      </c>
      <c r="F209" t="s">
        <v>820</v>
      </c>
      <c r="G209" s="1" t="s">
        <v>821</v>
      </c>
      <c r="H209" t="str">
        <f t="shared" si="3"/>
        <v>Good</v>
      </c>
      <c r="I209">
        <v>4.875</v>
      </c>
    </row>
    <row r="210" spans="1:9" x14ac:dyDescent="0.2">
      <c r="A210" s="2">
        <v>309</v>
      </c>
      <c r="B210" s="3">
        <v>38597.554861111108</v>
      </c>
      <c r="C210" s="1" t="s">
        <v>822</v>
      </c>
      <c r="D210" t="s">
        <v>41</v>
      </c>
      <c r="E210" t="str">
        <f>LEFT(Table2[[#This Row],[Vehicle Title]], 4)</f>
        <v>2004</v>
      </c>
      <c r="F210" t="s">
        <v>823</v>
      </c>
      <c r="G210" s="1" t="s">
        <v>824</v>
      </c>
      <c r="H210" t="str">
        <f t="shared" si="3"/>
        <v>Good</v>
      </c>
      <c r="I210">
        <v>4.875</v>
      </c>
    </row>
    <row r="211" spans="1:9" x14ac:dyDescent="0.2">
      <c r="A211" s="2">
        <v>308</v>
      </c>
      <c r="B211" s="3">
        <v>38561</v>
      </c>
      <c r="C211" s="1" t="s">
        <v>825</v>
      </c>
      <c r="D211" t="s">
        <v>41</v>
      </c>
      <c r="E211" t="str">
        <f>LEFT(Table2[[#This Row],[Vehicle Title]], 4)</f>
        <v>2004</v>
      </c>
      <c r="F211" t="s">
        <v>826</v>
      </c>
      <c r="G211" s="1" t="s">
        <v>827</v>
      </c>
      <c r="H211" t="str">
        <f t="shared" si="3"/>
        <v>Fair</v>
      </c>
      <c r="I211">
        <v>3.625</v>
      </c>
    </row>
    <row r="212" spans="1:9" x14ac:dyDescent="0.2">
      <c r="A212" s="2">
        <v>1470</v>
      </c>
      <c r="B212" s="3">
        <v>38563</v>
      </c>
      <c r="C212" s="1" t="s">
        <v>828</v>
      </c>
      <c r="D212" t="s">
        <v>22</v>
      </c>
      <c r="E212" t="str">
        <f>LEFT(Table2[[#This Row],[Vehicle Title]], 4)</f>
        <v>2002</v>
      </c>
      <c r="F212" t="s">
        <v>829</v>
      </c>
      <c r="G212" s="1" t="s">
        <v>830</v>
      </c>
      <c r="H212" t="str">
        <f t="shared" si="3"/>
        <v>Poor</v>
      </c>
      <c r="I212">
        <v>2.875</v>
      </c>
    </row>
    <row r="213" spans="1:9" x14ac:dyDescent="0.2">
      <c r="A213" s="2">
        <v>1036</v>
      </c>
      <c r="B213" s="3">
        <v>42215</v>
      </c>
      <c r="C213" s="1" t="s">
        <v>831</v>
      </c>
      <c r="D213" t="s">
        <v>36</v>
      </c>
      <c r="E213" t="str">
        <f>LEFT(Table2[[#This Row],[Vehicle Title]], 4)</f>
        <v>2004</v>
      </c>
      <c r="F213" t="s">
        <v>832</v>
      </c>
      <c r="G213" s="1" t="s">
        <v>833</v>
      </c>
      <c r="H213" t="str">
        <f t="shared" si="3"/>
        <v>Bad</v>
      </c>
      <c r="I213">
        <v>1</v>
      </c>
    </row>
    <row r="214" spans="1:9" x14ac:dyDescent="0.2">
      <c r="A214" s="2">
        <v>1078</v>
      </c>
      <c r="B214" s="3">
        <v>38579</v>
      </c>
      <c r="C214" s="1" t="s">
        <v>834</v>
      </c>
      <c r="D214" t="s">
        <v>37</v>
      </c>
      <c r="E214" t="str">
        <f>LEFT(Table2[[#This Row],[Vehicle Title]], 4)</f>
        <v>2004</v>
      </c>
      <c r="F214" t="s">
        <v>835</v>
      </c>
      <c r="G214" s="1" t="s">
        <v>836</v>
      </c>
      <c r="H214" t="str">
        <f t="shared" si="3"/>
        <v>Good</v>
      </c>
      <c r="I214">
        <v>4.625</v>
      </c>
    </row>
    <row r="215" spans="1:9" x14ac:dyDescent="0.2">
      <c r="A215" s="2">
        <v>1035</v>
      </c>
      <c r="B215" s="3">
        <v>42241</v>
      </c>
      <c r="C215" s="1" t="s">
        <v>837</v>
      </c>
      <c r="D215" t="s">
        <v>36</v>
      </c>
      <c r="E215" t="str">
        <f>LEFT(Table2[[#This Row],[Vehicle Title]], 4)</f>
        <v>2004</v>
      </c>
      <c r="F215" t="s">
        <v>838</v>
      </c>
      <c r="G215" s="1" t="s">
        <v>839</v>
      </c>
      <c r="H215" t="str">
        <f t="shared" si="3"/>
        <v>Good</v>
      </c>
      <c r="I215">
        <v>4</v>
      </c>
    </row>
    <row r="216" spans="1:9" x14ac:dyDescent="0.2">
      <c r="A216" s="2">
        <v>270</v>
      </c>
      <c r="B216" s="3">
        <v>38590</v>
      </c>
      <c r="C216" s="1" t="s">
        <v>840</v>
      </c>
      <c r="D216" t="s">
        <v>53</v>
      </c>
      <c r="E216" t="str">
        <f>LEFT(Table2[[#This Row],[Vehicle Title]], 4)</f>
        <v>2006</v>
      </c>
      <c r="F216" t="s">
        <v>841</v>
      </c>
      <c r="G216" s="1" t="s">
        <v>842</v>
      </c>
      <c r="H216" t="str">
        <f t="shared" si="3"/>
        <v>Good</v>
      </c>
      <c r="I216">
        <v>4.875</v>
      </c>
    </row>
    <row r="217" spans="1:9" x14ac:dyDescent="0.2">
      <c r="A217" s="2">
        <v>835</v>
      </c>
      <c r="B217" s="3">
        <v>42246</v>
      </c>
      <c r="C217" s="1" t="s">
        <v>843</v>
      </c>
      <c r="D217" t="s">
        <v>73</v>
      </c>
      <c r="E217" t="str">
        <f>LEFT(Table2[[#This Row],[Vehicle Title]], 4)</f>
        <v>2008</v>
      </c>
      <c r="F217" t="s">
        <v>844</v>
      </c>
      <c r="G217" s="1" t="s">
        <v>845</v>
      </c>
      <c r="H217" t="str">
        <f t="shared" si="3"/>
        <v>Fair</v>
      </c>
      <c r="I217">
        <v>3</v>
      </c>
    </row>
    <row r="218" spans="1:9" x14ac:dyDescent="0.2">
      <c r="A218" s="2">
        <v>813</v>
      </c>
      <c r="B218" s="3">
        <v>38751.043055555558</v>
      </c>
      <c r="C218" s="1" t="s">
        <v>513</v>
      </c>
      <c r="D218" t="s">
        <v>44</v>
      </c>
      <c r="E218" t="str">
        <f>LEFT(Table2[[#This Row],[Vehicle Title]], 4)</f>
        <v>2005</v>
      </c>
      <c r="F218" t="s">
        <v>846</v>
      </c>
      <c r="G218" s="1" t="s">
        <v>847</v>
      </c>
      <c r="H218" t="str">
        <f t="shared" si="3"/>
        <v>Good</v>
      </c>
      <c r="I218">
        <v>4.875</v>
      </c>
    </row>
    <row r="219" spans="1:9" x14ac:dyDescent="0.2">
      <c r="A219" s="2">
        <v>831</v>
      </c>
      <c r="B219" s="3">
        <v>39906.520138888889</v>
      </c>
      <c r="C219" s="1" t="s">
        <v>848</v>
      </c>
      <c r="D219" t="s">
        <v>82</v>
      </c>
      <c r="E219" t="str">
        <f>LEFT(Table2[[#This Row],[Vehicle Title]], 4)</f>
        <v>2009</v>
      </c>
      <c r="F219" t="s">
        <v>849</v>
      </c>
      <c r="G219" s="1" t="s">
        <v>850</v>
      </c>
      <c r="H219" t="str">
        <f t="shared" si="3"/>
        <v>Good</v>
      </c>
      <c r="I219">
        <v>4.875</v>
      </c>
    </row>
    <row r="220" spans="1:9" x14ac:dyDescent="0.2">
      <c r="A220" s="2">
        <v>913</v>
      </c>
      <c r="B220" s="3">
        <v>38871.670138888891</v>
      </c>
      <c r="C220" s="1" t="s">
        <v>851</v>
      </c>
      <c r="D220" t="s">
        <v>52</v>
      </c>
      <c r="E220" t="str">
        <f>LEFT(Table2[[#This Row],[Vehicle Title]], 4)</f>
        <v>2006</v>
      </c>
      <c r="F220" t="s">
        <v>852</v>
      </c>
      <c r="G220" s="1" t="s">
        <v>853</v>
      </c>
      <c r="H220" t="str">
        <f t="shared" si="3"/>
        <v>Good</v>
      </c>
      <c r="I220">
        <v>4.875</v>
      </c>
    </row>
    <row r="221" spans="1:9" x14ac:dyDescent="0.2">
      <c r="A221" s="2">
        <v>393</v>
      </c>
      <c r="B221" s="3">
        <v>37563.984027777777</v>
      </c>
      <c r="C221" s="1" t="s">
        <v>854</v>
      </c>
      <c r="D221" t="s">
        <v>19</v>
      </c>
      <c r="E221" t="str">
        <f>LEFT(Table2[[#This Row],[Vehicle Title]], 4)</f>
        <v>2001</v>
      </c>
      <c r="F221" t="s">
        <v>855</v>
      </c>
      <c r="G221" s="1" t="s">
        <v>856</v>
      </c>
      <c r="H221" t="str">
        <f t="shared" si="3"/>
        <v>Good</v>
      </c>
      <c r="I221">
        <v>4.875</v>
      </c>
    </row>
    <row r="222" spans="1:9" x14ac:dyDescent="0.2">
      <c r="A222" s="2">
        <v>1586</v>
      </c>
      <c r="B222" s="3">
        <v>42265</v>
      </c>
      <c r="C222" s="1" t="s">
        <v>857</v>
      </c>
      <c r="D222" t="s">
        <v>33</v>
      </c>
      <c r="E222" t="str">
        <f>LEFT(Table2[[#This Row],[Vehicle Title]], 4)</f>
        <v>2003</v>
      </c>
      <c r="F222" t="s">
        <v>858</v>
      </c>
      <c r="G222" s="1" t="s">
        <v>859</v>
      </c>
      <c r="H222" t="str">
        <f t="shared" si="3"/>
        <v>Bad</v>
      </c>
      <c r="I222">
        <v>1</v>
      </c>
    </row>
    <row r="223" spans="1:9" x14ac:dyDescent="0.2">
      <c r="A223" s="2">
        <v>515</v>
      </c>
      <c r="B223" s="3">
        <v>38614</v>
      </c>
      <c r="C223" s="1" t="s">
        <v>860</v>
      </c>
      <c r="D223" t="s">
        <v>95</v>
      </c>
      <c r="E223" t="str">
        <f>LEFT(Table2[[#This Row],[Vehicle Title]], 4)</f>
        <v>2010</v>
      </c>
      <c r="F223" t="s">
        <v>861</v>
      </c>
      <c r="G223" s="1" t="s">
        <v>862</v>
      </c>
      <c r="H223" t="str">
        <f t="shared" si="3"/>
        <v>Good</v>
      </c>
      <c r="I223">
        <v>4.625</v>
      </c>
    </row>
    <row r="224" spans="1:9" x14ac:dyDescent="0.2">
      <c r="A224" s="2">
        <v>307</v>
      </c>
      <c r="B224" s="3">
        <v>38617</v>
      </c>
      <c r="C224" s="1" t="s">
        <v>863</v>
      </c>
      <c r="D224" t="s">
        <v>41</v>
      </c>
      <c r="E224" t="str">
        <f>LEFT(Table2[[#This Row],[Vehicle Title]], 4)</f>
        <v>2004</v>
      </c>
      <c r="F224" t="s">
        <v>864</v>
      </c>
      <c r="G224" s="1" t="s">
        <v>865</v>
      </c>
      <c r="H224" t="str">
        <f t="shared" si="3"/>
        <v>Poor</v>
      </c>
      <c r="I224">
        <v>2</v>
      </c>
    </row>
    <row r="225" spans="1:9" x14ac:dyDescent="0.2">
      <c r="A225" s="2">
        <v>479</v>
      </c>
      <c r="B225" s="3">
        <v>38618</v>
      </c>
      <c r="C225" s="1" t="s">
        <v>866</v>
      </c>
      <c r="D225" t="s">
        <v>47</v>
      </c>
      <c r="E225" t="str">
        <f>LEFT(Table2[[#This Row],[Vehicle Title]], 4)</f>
        <v>2005</v>
      </c>
      <c r="F225" t="s">
        <v>867</v>
      </c>
      <c r="G225" s="1" t="s">
        <v>868</v>
      </c>
      <c r="H225" t="str">
        <f t="shared" si="3"/>
        <v>Fair</v>
      </c>
      <c r="I225">
        <v>3.375</v>
      </c>
    </row>
    <row r="226" spans="1:9" x14ac:dyDescent="0.2">
      <c r="A226" s="2">
        <v>826</v>
      </c>
      <c r="B226" s="3">
        <v>38643</v>
      </c>
      <c r="C226" s="1" t="s">
        <v>869</v>
      </c>
      <c r="D226" t="s">
        <v>46</v>
      </c>
      <c r="E226" t="str">
        <f>LEFT(Table2[[#This Row],[Vehicle Title]], 4)</f>
        <v>2005</v>
      </c>
      <c r="F226" t="s">
        <v>870</v>
      </c>
      <c r="G226" s="1" t="s">
        <v>871</v>
      </c>
      <c r="H226" t="str">
        <f t="shared" si="3"/>
        <v>Good</v>
      </c>
      <c r="I226">
        <v>4.625</v>
      </c>
    </row>
    <row r="227" spans="1:9" x14ac:dyDescent="0.2">
      <c r="A227" s="2">
        <v>1679</v>
      </c>
      <c r="B227" s="3">
        <v>38651</v>
      </c>
      <c r="C227" s="1" t="s">
        <v>872</v>
      </c>
      <c r="D227" t="s">
        <v>42</v>
      </c>
      <c r="E227" t="str">
        <f>LEFT(Table2[[#This Row],[Vehicle Title]], 4)</f>
        <v>2005</v>
      </c>
      <c r="F227" t="s">
        <v>873</v>
      </c>
      <c r="G227" s="1" t="s">
        <v>874</v>
      </c>
      <c r="H227" t="str">
        <f t="shared" si="3"/>
        <v>Poor</v>
      </c>
      <c r="I227">
        <v>2.125</v>
      </c>
    </row>
    <row r="228" spans="1:9" x14ac:dyDescent="0.2">
      <c r="A228" s="2">
        <v>1678</v>
      </c>
      <c r="B228" s="3">
        <v>38655</v>
      </c>
      <c r="C228" s="1" t="s">
        <v>875</v>
      </c>
      <c r="D228" t="s">
        <v>43</v>
      </c>
      <c r="E228" t="str">
        <f>LEFT(Table2[[#This Row],[Vehicle Title]], 4)</f>
        <v>2005</v>
      </c>
      <c r="F228" t="s">
        <v>876</v>
      </c>
      <c r="G228" s="1" t="s">
        <v>877</v>
      </c>
      <c r="H228" t="str">
        <f t="shared" si="3"/>
        <v>Poor</v>
      </c>
      <c r="I228">
        <v>2.625</v>
      </c>
    </row>
    <row r="229" spans="1:9" x14ac:dyDescent="0.2">
      <c r="A229" s="2">
        <v>824</v>
      </c>
      <c r="B229" s="3">
        <v>38672</v>
      </c>
      <c r="C229" s="1" t="s">
        <v>878</v>
      </c>
      <c r="D229" t="s">
        <v>44</v>
      </c>
      <c r="E229" t="str">
        <f>LEFT(Table2[[#This Row],[Vehicle Title]], 4)</f>
        <v>2005</v>
      </c>
      <c r="F229" t="s">
        <v>879</v>
      </c>
      <c r="G229" s="1" t="s">
        <v>880</v>
      </c>
      <c r="H229" t="str">
        <f t="shared" si="3"/>
        <v>Good</v>
      </c>
      <c r="I229">
        <v>4.875</v>
      </c>
    </row>
    <row r="230" spans="1:9" x14ac:dyDescent="0.2">
      <c r="A230" s="2">
        <v>1077</v>
      </c>
      <c r="B230" s="3">
        <v>38677</v>
      </c>
      <c r="C230" s="1" t="s">
        <v>881</v>
      </c>
      <c r="D230" t="s">
        <v>37</v>
      </c>
      <c r="E230" t="str">
        <f>LEFT(Table2[[#This Row],[Vehicle Title]], 4)</f>
        <v>2004</v>
      </c>
      <c r="F230" t="s">
        <v>882</v>
      </c>
      <c r="G230" s="1" t="s">
        <v>883</v>
      </c>
      <c r="H230" t="str">
        <f t="shared" si="3"/>
        <v>Fair</v>
      </c>
      <c r="I230">
        <v>3.875</v>
      </c>
    </row>
    <row r="231" spans="1:9" x14ac:dyDescent="0.2">
      <c r="A231" s="2">
        <v>663</v>
      </c>
      <c r="B231" s="3">
        <v>42330</v>
      </c>
      <c r="C231" s="1" t="s">
        <v>884</v>
      </c>
      <c r="D231" t="s">
        <v>48</v>
      </c>
      <c r="E231" t="str">
        <f>LEFT(Table2[[#This Row],[Vehicle Title]], 4)</f>
        <v>2006</v>
      </c>
      <c r="F231" t="s">
        <v>885</v>
      </c>
      <c r="G231" s="1" t="s">
        <v>886</v>
      </c>
      <c r="H231" t="str">
        <f t="shared" si="3"/>
        <v>Excellent</v>
      </c>
      <c r="I231">
        <v>5</v>
      </c>
    </row>
    <row r="232" spans="1:9" x14ac:dyDescent="0.2">
      <c r="A232" s="2">
        <v>1401</v>
      </c>
      <c r="B232" s="3">
        <v>38678</v>
      </c>
      <c r="C232" s="1" t="s">
        <v>887</v>
      </c>
      <c r="D232" t="s">
        <v>89</v>
      </c>
      <c r="E232" t="str">
        <f>LEFT(Table2[[#This Row],[Vehicle Title]], 4)</f>
        <v>2010</v>
      </c>
      <c r="F232" t="s">
        <v>888</v>
      </c>
      <c r="G232" s="1" t="s">
        <v>889</v>
      </c>
      <c r="H232" t="str">
        <f t="shared" si="3"/>
        <v>Good</v>
      </c>
      <c r="I232">
        <v>4.625</v>
      </c>
    </row>
    <row r="233" spans="1:9" x14ac:dyDescent="0.2">
      <c r="A233" s="2">
        <v>1635</v>
      </c>
      <c r="B233" s="3">
        <v>38683</v>
      </c>
      <c r="C233" s="1" t="s">
        <v>890</v>
      </c>
      <c r="D233" t="s">
        <v>32</v>
      </c>
      <c r="E233" t="str">
        <f>LEFT(Table2[[#This Row],[Vehicle Title]], 4)</f>
        <v>2003</v>
      </c>
      <c r="F233" t="s">
        <v>891</v>
      </c>
      <c r="G233" s="1" t="s">
        <v>892</v>
      </c>
      <c r="H233" t="str">
        <f t="shared" si="3"/>
        <v>Fair</v>
      </c>
      <c r="I233">
        <v>3.625</v>
      </c>
    </row>
    <row r="234" spans="1:9" x14ac:dyDescent="0.2">
      <c r="A234" s="2">
        <v>811</v>
      </c>
      <c r="B234" s="3">
        <v>38780.525694444441</v>
      </c>
      <c r="C234" s="1" t="s">
        <v>893</v>
      </c>
      <c r="D234" t="s">
        <v>45</v>
      </c>
      <c r="E234" t="str">
        <f>LEFT(Table2[[#This Row],[Vehicle Title]], 4)</f>
        <v>2005</v>
      </c>
      <c r="F234" t="s">
        <v>894</v>
      </c>
      <c r="G234" s="1" t="s">
        <v>895</v>
      </c>
      <c r="H234" t="str">
        <f t="shared" si="3"/>
        <v>Good</v>
      </c>
      <c r="I234">
        <v>4.875</v>
      </c>
    </row>
    <row r="235" spans="1:9" x14ac:dyDescent="0.2">
      <c r="A235" s="2">
        <v>648</v>
      </c>
      <c r="B235" s="3">
        <v>39937.599305555559</v>
      </c>
      <c r="C235" s="1" t="s">
        <v>896</v>
      </c>
      <c r="D235" t="s">
        <v>71</v>
      </c>
      <c r="E235" t="str">
        <f>LEFT(Table2[[#This Row],[Vehicle Title]], 4)</f>
        <v>2008</v>
      </c>
      <c r="F235" t="s">
        <v>897</v>
      </c>
      <c r="G235" s="1" t="s">
        <v>898</v>
      </c>
      <c r="H235" t="str">
        <f t="shared" si="3"/>
        <v>Good</v>
      </c>
      <c r="I235">
        <v>4.875</v>
      </c>
    </row>
    <row r="236" spans="1:9" x14ac:dyDescent="0.2">
      <c r="A236" s="2">
        <v>1824</v>
      </c>
      <c r="B236" s="3">
        <v>40333.499305555553</v>
      </c>
      <c r="C236" s="1" t="s">
        <v>899</v>
      </c>
      <c r="D236" t="s">
        <v>91</v>
      </c>
      <c r="E236" t="str">
        <f>LEFT(Table2[[#This Row],[Vehicle Title]], 4)</f>
        <v>2010</v>
      </c>
      <c r="F236" t="s">
        <v>900</v>
      </c>
      <c r="G236" s="1" t="s">
        <v>901</v>
      </c>
      <c r="H236" t="str">
        <f t="shared" si="3"/>
        <v>Good</v>
      </c>
      <c r="I236">
        <v>4.875</v>
      </c>
    </row>
    <row r="237" spans="1:9" x14ac:dyDescent="0.2">
      <c r="A237" s="2">
        <v>200</v>
      </c>
      <c r="B237" s="3">
        <v>40121.759027777778</v>
      </c>
      <c r="C237" s="1" t="s">
        <v>902</v>
      </c>
      <c r="D237" t="s">
        <v>77</v>
      </c>
      <c r="E237" t="str">
        <f>LEFT(Table2[[#This Row],[Vehicle Title]], 4)</f>
        <v>2008</v>
      </c>
      <c r="F237" t="s">
        <v>903</v>
      </c>
      <c r="G237" s="1" t="s">
        <v>904</v>
      </c>
      <c r="H237" t="str">
        <f t="shared" si="3"/>
        <v>Good</v>
      </c>
      <c r="I237">
        <v>4.875</v>
      </c>
    </row>
    <row r="238" spans="1:9" x14ac:dyDescent="0.2">
      <c r="A238" s="2">
        <v>1071</v>
      </c>
      <c r="B238" s="3">
        <v>39420.838194444441</v>
      </c>
      <c r="C238" s="1" t="s">
        <v>905</v>
      </c>
      <c r="D238" t="s">
        <v>37</v>
      </c>
      <c r="E238" t="str">
        <f>LEFT(Table2[[#This Row],[Vehicle Title]], 4)</f>
        <v>2004</v>
      </c>
      <c r="F238" t="s">
        <v>906</v>
      </c>
      <c r="G238" s="1" t="s">
        <v>907</v>
      </c>
      <c r="H238" t="str">
        <f t="shared" si="3"/>
        <v>Good</v>
      </c>
      <c r="I238">
        <v>4.875</v>
      </c>
    </row>
    <row r="239" spans="1:9" x14ac:dyDescent="0.2">
      <c r="A239" s="2">
        <v>822</v>
      </c>
      <c r="B239" s="3">
        <v>38686</v>
      </c>
      <c r="C239" s="1" t="s">
        <v>908</v>
      </c>
      <c r="D239" t="s">
        <v>46</v>
      </c>
      <c r="E239" t="str">
        <f>LEFT(Table2[[#This Row],[Vehicle Title]], 4)</f>
        <v>2005</v>
      </c>
      <c r="F239" t="s">
        <v>909</v>
      </c>
      <c r="G239" s="1" t="s">
        <v>910</v>
      </c>
      <c r="H239" t="str">
        <f t="shared" si="3"/>
        <v>Good</v>
      </c>
      <c r="I239">
        <v>4.125</v>
      </c>
    </row>
    <row r="240" spans="1:9" x14ac:dyDescent="0.2">
      <c r="A240" s="2">
        <v>413</v>
      </c>
      <c r="B240" s="3">
        <v>38699</v>
      </c>
      <c r="C240" s="1" t="s">
        <v>911</v>
      </c>
      <c r="D240" t="s">
        <v>34</v>
      </c>
      <c r="E240" t="str">
        <f>LEFT(Table2[[#This Row],[Vehicle Title]], 4)</f>
        <v>2003</v>
      </c>
      <c r="F240" t="s">
        <v>912</v>
      </c>
      <c r="G240" s="1" t="s">
        <v>913</v>
      </c>
      <c r="H240" t="str">
        <f t="shared" si="3"/>
        <v>Good</v>
      </c>
      <c r="I240">
        <v>4.875</v>
      </c>
    </row>
    <row r="241" spans="1:9" x14ac:dyDescent="0.2">
      <c r="A241" s="2">
        <v>934</v>
      </c>
      <c r="B241" s="3">
        <v>38700</v>
      </c>
      <c r="C241" s="1" t="s">
        <v>914</v>
      </c>
      <c r="D241" t="s">
        <v>51</v>
      </c>
      <c r="E241" t="str">
        <f>LEFT(Table2[[#This Row],[Vehicle Title]], 4)</f>
        <v>2006</v>
      </c>
      <c r="F241" t="s">
        <v>915</v>
      </c>
      <c r="G241" s="1" t="s">
        <v>916</v>
      </c>
      <c r="H241" t="str">
        <f t="shared" si="3"/>
        <v>Good</v>
      </c>
      <c r="I241">
        <v>4.875</v>
      </c>
    </row>
    <row r="242" spans="1:9" x14ac:dyDescent="0.2">
      <c r="A242" s="2">
        <v>820</v>
      </c>
      <c r="B242" s="3">
        <v>38702</v>
      </c>
      <c r="C242" s="1" t="s">
        <v>917</v>
      </c>
      <c r="D242" t="s">
        <v>46</v>
      </c>
      <c r="E242" t="str">
        <f>LEFT(Table2[[#This Row],[Vehicle Title]], 4)</f>
        <v>2005</v>
      </c>
      <c r="F242" t="s">
        <v>918</v>
      </c>
      <c r="G242" s="1" t="s">
        <v>919</v>
      </c>
      <c r="H242" t="str">
        <f t="shared" si="3"/>
        <v>Good</v>
      </c>
      <c r="I242">
        <v>4.875</v>
      </c>
    </row>
    <row r="243" spans="1:9" x14ac:dyDescent="0.2">
      <c r="A243" s="2">
        <v>819</v>
      </c>
      <c r="B243" s="3">
        <v>38702</v>
      </c>
      <c r="C243" s="1" t="s">
        <v>920</v>
      </c>
      <c r="D243" t="s">
        <v>44</v>
      </c>
      <c r="E243" t="str">
        <f>LEFT(Table2[[#This Row],[Vehicle Title]], 4)</f>
        <v>2005</v>
      </c>
      <c r="F243" t="s">
        <v>921</v>
      </c>
      <c r="G243" s="1" t="s">
        <v>922</v>
      </c>
      <c r="H243" t="str">
        <f t="shared" si="3"/>
        <v>Good</v>
      </c>
      <c r="I243">
        <v>4.375</v>
      </c>
    </row>
    <row r="244" spans="1:9" x14ac:dyDescent="0.2">
      <c r="A244" s="2">
        <v>306</v>
      </c>
      <c r="B244" s="3">
        <v>38703</v>
      </c>
      <c r="C244" s="1" t="s">
        <v>923</v>
      </c>
      <c r="D244" t="s">
        <v>41</v>
      </c>
      <c r="E244" t="str">
        <f>LEFT(Table2[[#This Row],[Vehicle Title]], 4)</f>
        <v>2004</v>
      </c>
      <c r="F244" t="s">
        <v>924</v>
      </c>
      <c r="G244" s="1" t="s">
        <v>925</v>
      </c>
      <c r="H244" t="str">
        <f t="shared" si="3"/>
        <v>Good</v>
      </c>
      <c r="I244">
        <v>4.625</v>
      </c>
    </row>
    <row r="245" spans="1:9" x14ac:dyDescent="0.2">
      <c r="A245" s="2">
        <v>930</v>
      </c>
      <c r="B245" s="3">
        <v>38704</v>
      </c>
      <c r="C245" s="1" t="s">
        <v>926</v>
      </c>
      <c r="D245" t="s">
        <v>51</v>
      </c>
      <c r="E245" t="str">
        <f>LEFT(Table2[[#This Row],[Vehicle Title]], 4)</f>
        <v>2006</v>
      </c>
      <c r="F245" t="s">
        <v>927</v>
      </c>
      <c r="G245" s="1" t="s">
        <v>928</v>
      </c>
      <c r="H245" t="str">
        <f t="shared" si="3"/>
        <v>Good</v>
      </c>
      <c r="I245">
        <v>4.875</v>
      </c>
    </row>
    <row r="246" spans="1:9" x14ac:dyDescent="0.2">
      <c r="A246" s="2">
        <v>931</v>
      </c>
      <c r="B246" s="3">
        <v>38704</v>
      </c>
      <c r="C246" s="1" t="s">
        <v>724</v>
      </c>
      <c r="D246" t="s">
        <v>51</v>
      </c>
      <c r="E246" t="str">
        <f>LEFT(Table2[[#This Row],[Vehicle Title]], 4)</f>
        <v>2006</v>
      </c>
      <c r="F246" t="s">
        <v>929</v>
      </c>
      <c r="G246" s="1" t="s">
        <v>930</v>
      </c>
      <c r="H246" t="str">
        <f t="shared" si="3"/>
        <v>Good</v>
      </c>
      <c r="I246">
        <v>4.625</v>
      </c>
    </row>
    <row r="247" spans="1:9" x14ac:dyDescent="0.2">
      <c r="A247" s="2">
        <v>929</v>
      </c>
      <c r="B247" s="3">
        <v>38706</v>
      </c>
      <c r="C247" s="1" t="s">
        <v>931</v>
      </c>
      <c r="D247" t="s">
        <v>52</v>
      </c>
      <c r="E247" t="str">
        <f>LEFT(Table2[[#This Row],[Vehicle Title]], 4)</f>
        <v>2006</v>
      </c>
      <c r="F247" t="s">
        <v>932</v>
      </c>
      <c r="G247" s="1" t="s">
        <v>933</v>
      </c>
      <c r="H247" t="str">
        <f t="shared" si="3"/>
        <v>Good</v>
      </c>
      <c r="I247">
        <v>4.875</v>
      </c>
    </row>
    <row r="248" spans="1:9" x14ac:dyDescent="0.2">
      <c r="A248" s="2">
        <v>788</v>
      </c>
      <c r="B248" s="3">
        <v>39087.148611111108</v>
      </c>
      <c r="C248" s="1" t="s">
        <v>934</v>
      </c>
      <c r="D248" t="s">
        <v>45</v>
      </c>
      <c r="E248" t="str">
        <f>LEFT(Table2[[#This Row],[Vehicle Title]], 4)</f>
        <v>2005</v>
      </c>
      <c r="F248" t="s">
        <v>935</v>
      </c>
      <c r="G248" s="1" t="s">
        <v>936</v>
      </c>
      <c r="H248" t="str">
        <f t="shared" si="3"/>
        <v>Good</v>
      </c>
      <c r="I248">
        <v>4.875</v>
      </c>
    </row>
    <row r="249" spans="1:9" x14ac:dyDescent="0.2">
      <c r="A249" s="2">
        <v>257</v>
      </c>
      <c r="B249" s="3">
        <v>38781.830555555556</v>
      </c>
      <c r="C249" s="1" t="s">
        <v>937</v>
      </c>
      <c r="D249" t="s">
        <v>53</v>
      </c>
      <c r="E249" t="str">
        <f>LEFT(Table2[[#This Row],[Vehicle Title]], 4)</f>
        <v>2006</v>
      </c>
      <c r="F249" t="s">
        <v>938</v>
      </c>
      <c r="G249" s="1" t="s">
        <v>939</v>
      </c>
      <c r="H249" t="str">
        <f t="shared" si="3"/>
        <v>Good</v>
      </c>
      <c r="I249">
        <v>4.875</v>
      </c>
    </row>
    <row r="250" spans="1:9" x14ac:dyDescent="0.2">
      <c r="A250" s="2">
        <v>747</v>
      </c>
      <c r="B250" s="3">
        <v>39146.603472222225</v>
      </c>
      <c r="C250" s="1" t="s">
        <v>940</v>
      </c>
      <c r="D250" t="s">
        <v>59</v>
      </c>
      <c r="E250" t="str">
        <f>LEFT(Table2[[#This Row],[Vehicle Title]], 4)</f>
        <v>2007</v>
      </c>
      <c r="F250" t="s">
        <v>941</v>
      </c>
      <c r="G250" s="1" t="s">
        <v>942</v>
      </c>
      <c r="H250" t="str">
        <f t="shared" si="3"/>
        <v>Good</v>
      </c>
      <c r="I250">
        <v>4.875</v>
      </c>
    </row>
    <row r="251" spans="1:9" x14ac:dyDescent="0.2">
      <c r="A251" s="2">
        <v>856</v>
      </c>
      <c r="B251" s="3">
        <v>39573.4375</v>
      </c>
      <c r="C251" s="1" t="s">
        <v>943</v>
      </c>
      <c r="D251" t="s">
        <v>74</v>
      </c>
      <c r="E251" t="str">
        <f>LEFT(Table2[[#This Row],[Vehicle Title]], 4)</f>
        <v>2008</v>
      </c>
      <c r="F251" t="s">
        <v>944</v>
      </c>
      <c r="G251" s="1" t="s">
        <v>945</v>
      </c>
      <c r="H251" t="str">
        <f t="shared" si="3"/>
        <v>Good</v>
      </c>
      <c r="I251">
        <v>4.875</v>
      </c>
    </row>
    <row r="252" spans="1:9" x14ac:dyDescent="0.2">
      <c r="A252" s="2">
        <v>680</v>
      </c>
      <c r="B252" s="3">
        <v>39573.547222222223</v>
      </c>
      <c r="C252" s="1" t="s">
        <v>946</v>
      </c>
      <c r="D252" t="s">
        <v>49</v>
      </c>
      <c r="E252" t="str">
        <f>LEFT(Table2[[#This Row],[Vehicle Title]], 4)</f>
        <v>2006</v>
      </c>
      <c r="F252" t="s">
        <v>947</v>
      </c>
      <c r="G252" s="1" t="s">
        <v>948</v>
      </c>
      <c r="H252" t="str">
        <f t="shared" si="3"/>
        <v>Good</v>
      </c>
      <c r="I252">
        <v>4.875</v>
      </c>
    </row>
    <row r="253" spans="1:9" x14ac:dyDescent="0.2">
      <c r="A253" s="2">
        <v>587</v>
      </c>
      <c r="B253" s="3">
        <v>39238.590277777781</v>
      </c>
      <c r="C253" s="1" t="s">
        <v>949</v>
      </c>
      <c r="D253" t="s">
        <v>9</v>
      </c>
      <c r="E253" t="str">
        <f>LEFT(Table2[[#This Row],[Vehicle Title]], 4)</f>
        <v>1998</v>
      </c>
      <c r="F253" t="s">
        <v>950</v>
      </c>
      <c r="G253" s="1" t="s">
        <v>951</v>
      </c>
      <c r="H253" t="str">
        <f t="shared" si="3"/>
        <v>Good</v>
      </c>
      <c r="I253">
        <v>4.875</v>
      </c>
    </row>
    <row r="254" spans="1:9" x14ac:dyDescent="0.2">
      <c r="A254" s="2">
        <v>1667</v>
      </c>
      <c r="B254" s="3">
        <v>39696.415277777778</v>
      </c>
      <c r="C254" s="1" t="s">
        <v>952</v>
      </c>
      <c r="D254" t="s">
        <v>42</v>
      </c>
      <c r="E254" t="str">
        <f>LEFT(Table2[[#This Row],[Vehicle Title]], 4)</f>
        <v>2005</v>
      </c>
      <c r="F254" t="s">
        <v>953</v>
      </c>
      <c r="G254" s="1" t="s">
        <v>954</v>
      </c>
      <c r="H254" t="str">
        <f t="shared" si="3"/>
        <v>Good</v>
      </c>
      <c r="I254">
        <v>4.875</v>
      </c>
    </row>
    <row r="255" spans="1:9" x14ac:dyDescent="0.2">
      <c r="A255" s="2">
        <v>237</v>
      </c>
      <c r="B255" s="3">
        <v>39757.914583333331</v>
      </c>
      <c r="C255" s="1" t="s">
        <v>955</v>
      </c>
      <c r="D255" t="s">
        <v>53</v>
      </c>
      <c r="E255" t="str">
        <f>LEFT(Table2[[#This Row],[Vehicle Title]], 4)</f>
        <v>2006</v>
      </c>
      <c r="F255" t="s">
        <v>956</v>
      </c>
      <c r="G255" s="1" t="s">
        <v>957</v>
      </c>
      <c r="H255" t="str">
        <f t="shared" si="3"/>
        <v>Good</v>
      </c>
      <c r="I255">
        <v>4.875</v>
      </c>
    </row>
    <row r="256" spans="1:9" x14ac:dyDescent="0.2">
      <c r="A256" s="2">
        <v>183</v>
      </c>
      <c r="B256" s="3">
        <v>40122.865277777775</v>
      </c>
      <c r="C256" s="1" t="s">
        <v>958</v>
      </c>
      <c r="D256" t="s">
        <v>81</v>
      </c>
      <c r="E256" t="str">
        <f>LEFT(Table2[[#This Row],[Vehicle Title]], 4)</f>
        <v>2009</v>
      </c>
      <c r="F256" t="s">
        <v>959</v>
      </c>
      <c r="G256" s="1" t="s">
        <v>960</v>
      </c>
      <c r="H256" t="str">
        <f t="shared" si="3"/>
        <v>Good</v>
      </c>
      <c r="I256">
        <v>4.875</v>
      </c>
    </row>
    <row r="257" spans="1:9" x14ac:dyDescent="0.2">
      <c r="A257" s="2">
        <v>95</v>
      </c>
      <c r="B257" s="3">
        <v>42358</v>
      </c>
      <c r="C257" s="1" t="s">
        <v>961</v>
      </c>
      <c r="D257" t="s">
        <v>70</v>
      </c>
      <c r="E257" t="str">
        <f>LEFT(Table2[[#This Row],[Vehicle Title]], 4)</f>
        <v>2008</v>
      </c>
      <c r="F257" t="s">
        <v>962</v>
      </c>
      <c r="G257" s="1" t="s">
        <v>963</v>
      </c>
      <c r="H257" t="str">
        <f t="shared" ref="H257:H320" si="4">IF(I257&lt;2,"Bad",IF(I257&lt;3,"Poor",IF(I257&lt;4,"Fair",IF(I257&gt;=5,"Excellent","Good"))))</f>
        <v>Good</v>
      </c>
      <c r="I257">
        <v>4</v>
      </c>
    </row>
    <row r="258" spans="1:9" x14ac:dyDescent="0.2">
      <c r="A258" s="2">
        <v>265</v>
      </c>
      <c r="B258" s="3">
        <v>38710</v>
      </c>
      <c r="C258" s="1" t="s">
        <v>964</v>
      </c>
      <c r="D258" t="s">
        <v>53</v>
      </c>
      <c r="E258" t="str">
        <f>LEFT(Table2[[#This Row],[Vehicle Title]], 4)</f>
        <v>2006</v>
      </c>
      <c r="F258" t="s">
        <v>965</v>
      </c>
      <c r="G258" s="1" t="s">
        <v>966</v>
      </c>
      <c r="H258" t="str">
        <f t="shared" si="4"/>
        <v>Good</v>
      </c>
      <c r="I258">
        <v>4.875</v>
      </c>
    </row>
    <row r="259" spans="1:9" x14ac:dyDescent="0.2">
      <c r="A259" s="2">
        <v>94</v>
      </c>
      <c r="B259" s="3">
        <v>42362</v>
      </c>
      <c r="C259" s="1" t="s">
        <v>967</v>
      </c>
      <c r="D259" t="s">
        <v>70</v>
      </c>
      <c r="E259" t="str">
        <f>LEFT(Table2[[#This Row],[Vehicle Title]], 4)</f>
        <v>2008</v>
      </c>
      <c r="F259" t="s">
        <v>968</v>
      </c>
      <c r="G259" s="1" t="s">
        <v>969</v>
      </c>
      <c r="H259" t="str">
        <f t="shared" si="4"/>
        <v>Good</v>
      </c>
      <c r="I259">
        <v>4</v>
      </c>
    </row>
    <row r="260" spans="1:9" x14ac:dyDescent="0.2">
      <c r="A260" s="2">
        <v>264</v>
      </c>
      <c r="B260" s="3">
        <v>38711</v>
      </c>
      <c r="C260" s="1" t="s">
        <v>970</v>
      </c>
      <c r="D260" t="s">
        <v>53</v>
      </c>
      <c r="E260" t="str">
        <f>LEFT(Table2[[#This Row],[Vehicle Title]], 4)</f>
        <v>2006</v>
      </c>
      <c r="F260" t="s">
        <v>971</v>
      </c>
      <c r="G260" s="1" t="s">
        <v>972</v>
      </c>
      <c r="H260" t="str">
        <f t="shared" si="4"/>
        <v>Good</v>
      </c>
      <c r="I260">
        <v>4</v>
      </c>
    </row>
    <row r="261" spans="1:9" x14ac:dyDescent="0.2">
      <c r="A261" s="2">
        <v>928</v>
      </c>
      <c r="B261" s="3">
        <v>38712</v>
      </c>
      <c r="C261" s="1" t="s">
        <v>973</v>
      </c>
      <c r="D261" t="s">
        <v>51</v>
      </c>
      <c r="E261" t="str">
        <f>LEFT(Table2[[#This Row],[Vehicle Title]], 4)</f>
        <v>2006</v>
      </c>
      <c r="F261" t="s">
        <v>974</v>
      </c>
      <c r="G261" s="1" t="s">
        <v>975</v>
      </c>
      <c r="H261" t="str">
        <f t="shared" si="4"/>
        <v>Good</v>
      </c>
      <c r="I261">
        <v>4.875</v>
      </c>
    </row>
    <row r="262" spans="1:9" x14ac:dyDescent="0.2">
      <c r="A262" s="2">
        <v>305</v>
      </c>
      <c r="B262" s="3">
        <v>38713</v>
      </c>
      <c r="C262" s="1" t="s">
        <v>976</v>
      </c>
      <c r="D262" t="s">
        <v>41</v>
      </c>
      <c r="E262" t="str">
        <f>LEFT(Table2[[#This Row],[Vehicle Title]], 4)</f>
        <v>2004</v>
      </c>
      <c r="F262" t="s">
        <v>977</v>
      </c>
      <c r="G262" s="1" t="s">
        <v>978</v>
      </c>
      <c r="H262" t="str">
        <f t="shared" si="4"/>
        <v>Excellent</v>
      </c>
      <c r="I262">
        <v>5</v>
      </c>
    </row>
    <row r="263" spans="1:9" x14ac:dyDescent="0.2">
      <c r="A263" s="2">
        <v>1002</v>
      </c>
      <c r="B263" s="3">
        <v>40184.432638888888</v>
      </c>
      <c r="C263" s="1" t="s">
        <v>979</v>
      </c>
      <c r="D263" t="s">
        <v>92</v>
      </c>
      <c r="E263" t="str">
        <f>LEFT(Table2[[#This Row],[Vehicle Title]], 4)</f>
        <v>2010</v>
      </c>
      <c r="F263" t="s">
        <v>980</v>
      </c>
      <c r="G263" s="1" t="s">
        <v>981</v>
      </c>
      <c r="H263" t="str">
        <f t="shared" si="4"/>
        <v>Good</v>
      </c>
      <c r="I263">
        <v>4.875</v>
      </c>
    </row>
    <row r="264" spans="1:9" x14ac:dyDescent="0.2">
      <c r="A264" s="2">
        <v>1473</v>
      </c>
      <c r="B264" s="3">
        <v>38389.927777777775</v>
      </c>
      <c r="C264" s="1" t="s">
        <v>982</v>
      </c>
      <c r="D264" t="s">
        <v>22</v>
      </c>
      <c r="E264" t="str">
        <f>LEFT(Table2[[#This Row],[Vehicle Title]], 4)</f>
        <v>2002</v>
      </c>
      <c r="F264" t="s">
        <v>983</v>
      </c>
      <c r="G264" s="1" t="s">
        <v>984</v>
      </c>
      <c r="H264" t="str">
        <f t="shared" si="4"/>
        <v>Good</v>
      </c>
      <c r="I264">
        <v>4.875</v>
      </c>
    </row>
    <row r="265" spans="1:9" x14ac:dyDescent="0.2">
      <c r="A265" s="2">
        <v>25</v>
      </c>
      <c r="B265" s="3">
        <v>40945.330555555556</v>
      </c>
      <c r="C265" s="1" t="s">
        <v>985</v>
      </c>
      <c r="D265" t="s">
        <v>106</v>
      </c>
      <c r="E265" t="str">
        <f>LEFT(Table2[[#This Row],[Vehicle Title]], 4)</f>
        <v>2012</v>
      </c>
      <c r="F265" t="s">
        <v>986</v>
      </c>
      <c r="G265" s="1" t="s">
        <v>987</v>
      </c>
      <c r="H265" t="str">
        <f t="shared" si="4"/>
        <v>Good</v>
      </c>
      <c r="I265">
        <v>4.875</v>
      </c>
    </row>
    <row r="266" spans="1:9" x14ac:dyDescent="0.2">
      <c r="A266" s="2">
        <v>275</v>
      </c>
      <c r="B266" s="3">
        <v>38417.61041666667</v>
      </c>
      <c r="C266" s="1" t="s">
        <v>988</v>
      </c>
      <c r="D266" t="s">
        <v>53</v>
      </c>
      <c r="E266" t="str">
        <f>LEFT(Table2[[#This Row],[Vehicle Title]], 4)</f>
        <v>2006</v>
      </c>
      <c r="F266" t="s">
        <v>989</v>
      </c>
      <c r="G266" s="1" t="s">
        <v>990</v>
      </c>
      <c r="H266" t="str">
        <f t="shared" si="4"/>
        <v>Good</v>
      </c>
      <c r="I266">
        <v>4.875</v>
      </c>
    </row>
    <row r="267" spans="1:9" x14ac:dyDescent="0.2">
      <c r="A267" s="2">
        <v>743</v>
      </c>
      <c r="B267" s="3">
        <v>39147.746527777781</v>
      </c>
      <c r="C267" s="1" t="s">
        <v>991</v>
      </c>
      <c r="D267" t="s">
        <v>59</v>
      </c>
      <c r="E267" t="str">
        <f>LEFT(Table2[[#This Row],[Vehicle Title]], 4)</f>
        <v>2007</v>
      </c>
      <c r="F267" t="s">
        <v>992</v>
      </c>
      <c r="G267" s="1" t="s">
        <v>993</v>
      </c>
      <c r="H267" t="str">
        <f t="shared" si="4"/>
        <v>Good</v>
      </c>
      <c r="I267">
        <v>4.875</v>
      </c>
    </row>
    <row r="268" spans="1:9" x14ac:dyDescent="0.2">
      <c r="A268" s="2">
        <v>199</v>
      </c>
      <c r="B268" s="3">
        <v>39939.615972222222</v>
      </c>
      <c r="C268" s="1" t="s">
        <v>994</v>
      </c>
      <c r="D268" t="s">
        <v>77</v>
      </c>
      <c r="E268" t="str">
        <f>LEFT(Table2[[#This Row],[Vehicle Title]], 4)</f>
        <v>2008</v>
      </c>
      <c r="F268" t="s">
        <v>995</v>
      </c>
      <c r="G268" s="1" t="s">
        <v>996</v>
      </c>
      <c r="H268" t="str">
        <f t="shared" si="4"/>
        <v>Good</v>
      </c>
      <c r="I268">
        <v>4.875</v>
      </c>
    </row>
    <row r="269" spans="1:9" x14ac:dyDescent="0.2">
      <c r="A269" s="2">
        <v>692</v>
      </c>
      <c r="B269" s="3">
        <v>39269.544444444444</v>
      </c>
      <c r="C269" s="1" t="s">
        <v>997</v>
      </c>
      <c r="D269" t="s">
        <v>50</v>
      </c>
      <c r="E269" t="str">
        <f>LEFT(Table2[[#This Row],[Vehicle Title]], 4)</f>
        <v>2006</v>
      </c>
      <c r="F269" t="s">
        <v>998</v>
      </c>
      <c r="G269" s="1" t="s">
        <v>999</v>
      </c>
      <c r="H269" t="str">
        <f t="shared" si="4"/>
        <v>Good</v>
      </c>
      <c r="I269">
        <v>4.875</v>
      </c>
    </row>
    <row r="270" spans="1:9" x14ac:dyDescent="0.2">
      <c r="A270" s="2">
        <v>1152</v>
      </c>
      <c r="B270" s="3">
        <v>39635.249305555553</v>
      </c>
      <c r="C270" s="1" t="s">
        <v>1000</v>
      </c>
      <c r="D270" t="s">
        <v>28</v>
      </c>
      <c r="E270" t="str">
        <f>LEFT(Table2[[#This Row],[Vehicle Title]], 4)</f>
        <v>2003</v>
      </c>
      <c r="F270" t="s">
        <v>1001</v>
      </c>
      <c r="G270" s="1" t="s">
        <v>1002</v>
      </c>
      <c r="H270" t="str">
        <f t="shared" si="4"/>
        <v>Good</v>
      </c>
      <c r="I270">
        <v>4.875</v>
      </c>
    </row>
    <row r="271" spans="1:9" x14ac:dyDescent="0.2">
      <c r="A271" s="2">
        <v>1058</v>
      </c>
      <c r="B271" s="3">
        <v>40123.827777777777</v>
      </c>
      <c r="C271" s="1" t="s">
        <v>1003</v>
      </c>
      <c r="D271" t="s">
        <v>37</v>
      </c>
      <c r="E271" t="str">
        <f>LEFT(Table2[[#This Row],[Vehicle Title]], 4)</f>
        <v>2004</v>
      </c>
      <c r="F271" t="s">
        <v>1004</v>
      </c>
      <c r="G271" s="1" t="s">
        <v>1005</v>
      </c>
      <c r="H271" t="str">
        <f t="shared" si="4"/>
        <v>Good</v>
      </c>
      <c r="I271">
        <v>4.875</v>
      </c>
    </row>
    <row r="272" spans="1:9" x14ac:dyDescent="0.2">
      <c r="A272" s="2">
        <v>263</v>
      </c>
      <c r="B272" s="3">
        <v>38713</v>
      </c>
      <c r="C272" s="1" t="s">
        <v>1006</v>
      </c>
      <c r="D272" t="s">
        <v>53</v>
      </c>
      <c r="E272" t="str">
        <f>LEFT(Table2[[#This Row],[Vehicle Title]], 4)</f>
        <v>2006</v>
      </c>
      <c r="F272" t="s">
        <v>1007</v>
      </c>
      <c r="G272" s="1" t="s">
        <v>1008</v>
      </c>
      <c r="H272" t="str">
        <f t="shared" si="4"/>
        <v>Fair</v>
      </c>
      <c r="I272">
        <v>3.125</v>
      </c>
    </row>
    <row r="273" spans="1:9" x14ac:dyDescent="0.2">
      <c r="A273" s="2">
        <v>923</v>
      </c>
      <c r="B273" s="3">
        <v>38730</v>
      </c>
      <c r="C273" s="1" t="s">
        <v>1009</v>
      </c>
      <c r="D273" t="s">
        <v>51</v>
      </c>
      <c r="E273" t="str">
        <f>LEFT(Table2[[#This Row],[Vehicle Title]], 4)</f>
        <v>2006</v>
      </c>
      <c r="F273" t="s">
        <v>1010</v>
      </c>
      <c r="G273" s="1" t="s">
        <v>1011</v>
      </c>
      <c r="H273" t="str">
        <f t="shared" si="4"/>
        <v>Good</v>
      </c>
      <c r="I273">
        <v>4.875</v>
      </c>
    </row>
    <row r="274" spans="1:9" x14ac:dyDescent="0.2">
      <c r="A274" s="2">
        <v>387</v>
      </c>
      <c r="B274" s="3">
        <v>38731</v>
      </c>
      <c r="C274" s="1" t="s">
        <v>1012</v>
      </c>
      <c r="D274" t="s">
        <v>19</v>
      </c>
      <c r="E274" t="str">
        <f>LEFT(Table2[[#This Row],[Vehicle Title]], 4)</f>
        <v>2001</v>
      </c>
      <c r="F274" t="s">
        <v>1013</v>
      </c>
      <c r="G274" s="1" t="s">
        <v>1014</v>
      </c>
      <c r="H274" t="str">
        <f t="shared" si="4"/>
        <v>Poor</v>
      </c>
      <c r="I274">
        <v>2</v>
      </c>
    </row>
    <row r="275" spans="1:9" x14ac:dyDescent="0.2">
      <c r="A275" s="2">
        <v>922</v>
      </c>
      <c r="B275" s="3">
        <v>38735</v>
      </c>
      <c r="C275" s="1" t="s">
        <v>1015</v>
      </c>
      <c r="D275" t="s">
        <v>51</v>
      </c>
      <c r="E275" t="str">
        <f>LEFT(Table2[[#This Row],[Vehicle Title]], 4)</f>
        <v>2006</v>
      </c>
      <c r="F275" t="s">
        <v>1016</v>
      </c>
      <c r="G275" s="1" t="s">
        <v>1017</v>
      </c>
      <c r="H275" t="str">
        <f t="shared" si="4"/>
        <v>Good</v>
      </c>
      <c r="I275">
        <v>4.375</v>
      </c>
    </row>
    <row r="276" spans="1:9" x14ac:dyDescent="0.2">
      <c r="A276" s="2">
        <v>921</v>
      </c>
      <c r="B276" s="3">
        <v>38740</v>
      </c>
      <c r="C276" s="1" t="s">
        <v>1018</v>
      </c>
      <c r="D276" t="s">
        <v>51</v>
      </c>
      <c r="E276" t="str">
        <f>LEFT(Table2[[#This Row],[Vehicle Title]], 4)</f>
        <v>2006</v>
      </c>
      <c r="F276" t="s">
        <v>1019</v>
      </c>
      <c r="G276" s="1" t="s">
        <v>1020</v>
      </c>
      <c r="H276" t="str">
        <f t="shared" si="4"/>
        <v>Good</v>
      </c>
      <c r="I276">
        <v>4.875</v>
      </c>
    </row>
    <row r="277" spans="1:9" x14ac:dyDescent="0.2">
      <c r="A277" s="2">
        <v>815</v>
      </c>
      <c r="B277" s="3">
        <v>38741</v>
      </c>
      <c r="C277" s="1" t="s">
        <v>1021</v>
      </c>
      <c r="D277" t="s">
        <v>44</v>
      </c>
      <c r="E277" t="str">
        <f>LEFT(Table2[[#This Row],[Vehicle Title]], 4)</f>
        <v>2005</v>
      </c>
      <c r="F277" t="s">
        <v>1022</v>
      </c>
      <c r="G277" s="1" t="s">
        <v>1023</v>
      </c>
      <c r="H277" t="str">
        <f t="shared" si="4"/>
        <v>Fair</v>
      </c>
      <c r="I277">
        <v>3.875</v>
      </c>
    </row>
    <row r="278" spans="1:9" x14ac:dyDescent="0.2">
      <c r="A278" s="2">
        <v>920</v>
      </c>
      <c r="B278" s="3">
        <v>38742</v>
      </c>
      <c r="C278" s="1" t="s">
        <v>1024</v>
      </c>
      <c r="D278" t="s">
        <v>52</v>
      </c>
      <c r="E278" t="str">
        <f>LEFT(Table2[[#This Row],[Vehicle Title]], 4)</f>
        <v>2006</v>
      </c>
      <c r="F278" t="s">
        <v>1025</v>
      </c>
      <c r="G278" s="1" t="s">
        <v>1026</v>
      </c>
      <c r="H278" t="str">
        <f t="shared" si="4"/>
        <v>Excellent</v>
      </c>
      <c r="I278">
        <v>5</v>
      </c>
    </row>
    <row r="279" spans="1:9" x14ac:dyDescent="0.2">
      <c r="A279" s="2">
        <v>219</v>
      </c>
      <c r="B279" s="3">
        <v>42396</v>
      </c>
      <c r="C279" s="1" t="s">
        <v>1027</v>
      </c>
      <c r="D279" t="s">
        <v>53</v>
      </c>
      <c r="E279" t="str">
        <f>LEFT(Table2[[#This Row],[Vehicle Title]], 4)</f>
        <v>2006</v>
      </c>
      <c r="F279" t="s">
        <v>1028</v>
      </c>
      <c r="G279" s="1" t="s">
        <v>1029</v>
      </c>
      <c r="H279" t="str">
        <f t="shared" si="4"/>
        <v>Excellent</v>
      </c>
      <c r="I279">
        <v>5</v>
      </c>
    </row>
    <row r="280" spans="1:9" x14ac:dyDescent="0.2">
      <c r="A280" s="2">
        <v>918</v>
      </c>
      <c r="B280" s="3">
        <v>38745</v>
      </c>
      <c r="C280" s="1" t="s">
        <v>1030</v>
      </c>
      <c r="D280" t="s">
        <v>51</v>
      </c>
      <c r="E280" t="str">
        <f>LEFT(Table2[[#This Row],[Vehicle Title]], 4)</f>
        <v>2006</v>
      </c>
      <c r="F280" t="s">
        <v>1031</v>
      </c>
      <c r="G280" s="1" t="s">
        <v>1032</v>
      </c>
      <c r="H280" t="str">
        <f t="shared" si="4"/>
        <v>Good</v>
      </c>
      <c r="I280">
        <v>4.875</v>
      </c>
    </row>
    <row r="281" spans="1:9" x14ac:dyDescent="0.2">
      <c r="A281" s="2">
        <v>916</v>
      </c>
      <c r="B281" s="3">
        <v>38748</v>
      </c>
      <c r="C281" s="1" t="s">
        <v>1033</v>
      </c>
      <c r="D281" t="s">
        <v>51</v>
      </c>
      <c r="E281" t="str">
        <f>LEFT(Table2[[#This Row],[Vehicle Title]], 4)</f>
        <v>2006</v>
      </c>
      <c r="F281" t="s">
        <v>1034</v>
      </c>
      <c r="G281" s="1" t="s">
        <v>1035</v>
      </c>
      <c r="H281" t="str">
        <f t="shared" si="4"/>
        <v>Good</v>
      </c>
      <c r="I281">
        <v>4.875</v>
      </c>
    </row>
    <row r="282" spans="1:9" x14ac:dyDescent="0.2">
      <c r="A282" s="2">
        <v>143</v>
      </c>
      <c r="B282" s="3">
        <v>39485.474305555559</v>
      </c>
      <c r="C282" s="1" t="s">
        <v>1036</v>
      </c>
      <c r="D282" t="s">
        <v>69</v>
      </c>
      <c r="E282" t="str">
        <f>LEFT(Table2[[#This Row],[Vehicle Title]], 4)</f>
        <v>2008</v>
      </c>
      <c r="F282" t="s">
        <v>1037</v>
      </c>
      <c r="G282" s="1" t="s">
        <v>1038</v>
      </c>
      <c r="H282" t="str">
        <f t="shared" si="4"/>
        <v>Good</v>
      </c>
      <c r="I282">
        <v>4.875</v>
      </c>
    </row>
    <row r="283" spans="1:9" x14ac:dyDescent="0.2">
      <c r="A283" s="2">
        <v>805</v>
      </c>
      <c r="B283" s="3">
        <v>38814.638888888891</v>
      </c>
      <c r="C283" s="1" t="s">
        <v>1039</v>
      </c>
      <c r="D283" t="s">
        <v>45</v>
      </c>
      <c r="E283" t="str">
        <f>LEFT(Table2[[#This Row],[Vehicle Title]], 4)</f>
        <v>2005</v>
      </c>
      <c r="F283" t="s">
        <v>1040</v>
      </c>
      <c r="G283" s="1" t="s">
        <v>1041</v>
      </c>
      <c r="H283" t="str">
        <f t="shared" si="4"/>
        <v>Good</v>
      </c>
      <c r="I283">
        <v>4.875</v>
      </c>
    </row>
    <row r="284" spans="1:9" x14ac:dyDescent="0.2">
      <c r="A284" s="2">
        <v>107</v>
      </c>
      <c r="B284" s="3">
        <v>40275.654166666667</v>
      </c>
      <c r="C284" s="1" t="s">
        <v>1042</v>
      </c>
      <c r="D284" t="s">
        <v>70</v>
      </c>
      <c r="E284" t="str">
        <f>LEFT(Table2[[#This Row],[Vehicle Title]], 4)</f>
        <v>2008</v>
      </c>
      <c r="F284" t="s">
        <v>1043</v>
      </c>
      <c r="G284" s="1" t="s">
        <v>1044</v>
      </c>
      <c r="H284" t="str">
        <f t="shared" si="4"/>
        <v>Good</v>
      </c>
      <c r="I284">
        <v>4.875</v>
      </c>
    </row>
    <row r="285" spans="1:9" x14ac:dyDescent="0.2">
      <c r="A285" s="2">
        <v>273</v>
      </c>
      <c r="B285" s="3">
        <v>38510.637499999997</v>
      </c>
      <c r="C285" s="1" t="s">
        <v>1045</v>
      </c>
      <c r="D285" t="s">
        <v>54</v>
      </c>
      <c r="E285" t="str">
        <f>LEFT(Table2[[#This Row],[Vehicle Title]], 4)</f>
        <v>2006</v>
      </c>
      <c r="F285" t="s">
        <v>1046</v>
      </c>
      <c r="G285" s="1" t="s">
        <v>1047</v>
      </c>
      <c r="H285" t="str">
        <f t="shared" si="4"/>
        <v>Good</v>
      </c>
      <c r="I285">
        <v>4.875</v>
      </c>
    </row>
    <row r="286" spans="1:9" x14ac:dyDescent="0.2">
      <c r="A286" s="2">
        <v>901</v>
      </c>
      <c r="B286" s="3">
        <v>38875.897222222222</v>
      </c>
      <c r="C286" s="1" t="s">
        <v>1048</v>
      </c>
      <c r="D286" t="s">
        <v>51</v>
      </c>
      <c r="E286" t="str">
        <f>LEFT(Table2[[#This Row],[Vehicle Title]], 4)</f>
        <v>2006</v>
      </c>
      <c r="F286" t="s">
        <v>1049</v>
      </c>
      <c r="G286" s="1" t="s">
        <v>1050</v>
      </c>
      <c r="H286" t="str">
        <f t="shared" si="4"/>
        <v>Good</v>
      </c>
      <c r="I286">
        <v>4.875</v>
      </c>
    </row>
    <row r="287" spans="1:9" x14ac:dyDescent="0.2">
      <c r="A287" s="2">
        <v>169</v>
      </c>
      <c r="B287" s="3">
        <v>40336.781944444447</v>
      </c>
      <c r="C287" s="1" t="s">
        <v>1051</v>
      </c>
      <c r="D287" t="s">
        <v>90</v>
      </c>
      <c r="E287" t="str">
        <f>LEFT(Table2[[#This Row],[Vehicle Title]], 4)</f>
        <v>2010</v>
      </c>
      <c r="F287" t="s">
        <v>1052</v>
      </c>
      <c r="G287" s="1" t="s">
        <v>1053</v>
      </c>
      <c r="H287" t="str">
        <f t="shared" si="4"/>
        <v>Good</v>
      </c>
      <c r="I287">
        <v>4.875</v>
      </c>
    </row>
    <row r="288" spans="1:9" x14ac:dyDescent="0.2">
      <c r="A288" s="2">
        <v>711</v>
      </c>
      <c r="B288" s="3">
        <v>38936.423611111109</v>
      </c>
      <c r="C288" s="1" t="s">
        <v>1054</v>
      </c>
      <c r="D288" t="s">
        <v>48</v>
      </c>
      <c r="E288" t="str">
        <f>LEFT(Table2[[#This Row],[Vehicle Title]], 4)</f>
        <v>2006</v>
      </c>
      <c r="F288" t="s">
        <v>1055</v>
      </c>
      <c r="G288" s="1" t="s">
        <v>1056</v>
      </c>
      <c r="H288" t="str">
        <f t="shared" si="4"/>
        <v>Good</v>
      </c>
      <c r="I288">
        <v>4.875</v>
      </c>
    </row>
    <row r="289" spans="1:9" x14ac:dyDescent="0.2">
      <c r="A289" s="2">
        <v>1712</v>
      </c>
      <c r="B289" s="3">
        <v>40397.637499999997</v>
      </c>
      <c r="C289" s="1" t="s">
        <v>457</v>
      </c>
      <c r="D289" t="s">
        <v>23</v>
      </c>
      <c r="E289" t="str">
        <f>LEFT(Table2[[#This Row],[Vehicle Title]], 4)</f>
        <v>2002</v>
      </c>
      <c r="F289" t="s">
        <v>1057</v>
      </c>
      <c r="G289" s="1" t="s">
        <v>1058</v>
      </c>
      <c r="H289" t="str">
        <f t="shared" si="4"/>
        <v>Good</v>
      </c>
      <c r="I289">
        <v>4.875</v>
      </c>
    </row>
    <row r="290" spans="1:9" x14ac:dyDescent="0.2">
      <c r="A290" s="2">
        <v>690</v>
      </c>
      <c r="B290" s="3">
        <v>39332.676388888889</v>
      </c>
      <c r="C290" s="1" t="s">
        <v>1059</v>
      </c>
      <c r="D290" t="s">
        <v>48</v>
      </c>
      <c r="E290" t="str">
        <f>LEFT(Table2[[#This Row],[Vehicle Title]], 4)</f>
        <v>2006</v>
      </c>
      <c r="F290" t="s">
        <v>1060</v>
      </c>
      <c r="G290" s="1" t="s">
        <v>1061</v>
      </c>
      <c r="H290" t="str">
        <f t="shared" si="4"/>
        <v>Good</v>
      </c>
      <c r="I290">
        <v>4.875</v>
      </c>
    </row>
    <row r="291" spans="1:9" x14ac:dyDescent="0.2">
      <c r="A291" s="2">
        <v>940</v>
      </c>
      <c r="B291" s="3">
        <v>42413</v>
      </c>
      <c r="C291" s="1" t="s">
        <v>1062</v>
      </c>
      <c r="D291" t="s">
        <v>61</v>
      </c>
      <c r="E291" t="str">
        <f>LEFT(Table2[[#This Row],[Vehicle Title]], 4)</f>
        <v>2007</v>
      </c>
      <c r="F291" t="s">
        <v>1063</v>
      </c>
      <c r="G291" s="1" t="s">
        <v>1064</v>
      </c>
      <c r="H291" t="str">
        <f t="shared" si="4"/>
        <v>Excellent</v>
      </c>
      <c r="I291">
        <v>5</v>
      </c>
    </row>
    <row r="292" spans="1:9" x14ac:dyDescent="0.2">
      <c r="A292" s="2">
        <v>262</v>
      </c>
      <c r="B292" s="3">
        <v>38761</v>
      </c>
      <c r="C292" s="1" t="s">
        <v>896</v>
      </c>
      <c r="D292" t="s">
        <v>53</v>
      </c>
      <c r="E292" t="str">
        <f>LEFT(Table2[[#This Row],[Vehicle Title]], 4)</f>
        <v>2006</v>
      </c>
      <c r="F292" t="s">
        <v>1065</v>
      </c>
      <c r="G292" s="1" t="s">
        <v>1066</v>
      </c>
      <c r="H292" t="str">
        <f t="shared" si="4"/>
        <v>Good</v>
      </c>
      <c r="I292">
        <v>4.125</v>
      </c>
    </row>
    <row r="293" spans="1:9" x14ac:dyDescent="0.2">
      <c r="A293" s="2">
        <v>1634</v>
      </c>
      <c r="B293" s="3">
        <v>38761</v>
      </c>
      <c r="C293" s="1" t="s">
        <v>1067</v>
      </c>
      <c r="D293" t="s">
        <v>33</v>
      </c>
      <c r="E293" t="str">
        <f>LEFT(Table2[[#This Row],[Vehicle Title]], 4)</f>
        <v>2003</v>
      </c>
      <c r="F293" t="s">
        <v>1068</v>
      </c>
      <c r="G293" s="1" t="s">
        <v>1069</v>
      </c>
      <c r="H293" t="str">
        <f t="shared" si="4"/>
        <v>Poor</v>
      </c>
      <c r="I293">
        <v>2.625</v>
      </c>
    </row>
    <row r="294" spans="1:9" x14ac:dyDescent="0.2">
      <c r="A294" s="2">
        <v>814</v>
      </c>
      <c r="B294" s="3">
        <v>38765</v>
      </c>
      <c r="C294" s="1" t="s">
        <v>1070</v>
      </c>
      <c r="D294" t="s">
        <v>44</v>
      </c>
      <c r="E294" t="str">
        <f>LEFT(Table2[[#This Row],[Vehicle Title]], 4)</f>
        <v>2005</v>
      </c>
      <c r="F294" t="s">
        <v>1071</v>
      </c>
      <c r="G294" s="1" t="s">
        <v>1072</v>
      </c>
      <c r="H294" t="str">
        <f t="shared" si="4"/>
        <v>Good</v>
      </c>
      <c r="I294">
        <v>4.375</v>
      </c>
    </row>
    <row r="295" spans="1:9" x14ac:dyDescent="0.2">
      <c r="A295" s="2">
        <v>478</v>
      </c>
      <c r="B295" s="3">
        <v>38768</v>
      </c>
      <c r="C295" s="1" t="s">
        <v>1073</v>
      </c>
      <c r="D295" t="s">
        <v>47</v>
      </c>
      <c r="E295" t="str">
        <f>LEFT(Table2[[#This Row],[Vehicle Title]], 4)</f>
        <v>2005</v>
      </c>
      <c r="F295" t="s">
        <v>1074</v>
      </c>
      <c r="G295" s="1" t="s">
        <v>1075</v>
      </c>
      <c r="H295" t="str">
        <f t="shared" si="4"/>
        <v>Good</v>
      </c>
      <c r="I295">
        <v>4.875</v>
      </c>
    </row>
    <row r="296" spans="1:9" x14ac:dyDescent="0.2">
      <c r="A296" s="2">
        <v>298</v>
      </c>
      <c r="B296" s="3">
        <v>39515.782638888886</v>
      </c>
      <c r="C296" s="1" t="s">
        <v>1076</v>
      </c>
      <c r="D296" t="s">
        <v>41</v>
      </c>
      <c r="E296" t="str">
        <f>LEFT(Table2[[#This Row],[Vehicle Title]], 4)</f>
        <v>2004</v>
      </c>
      <c r="F296" t="s">
        <v>1077</v>
      </c>
      <c r="G296" s="1" t="s">
        <v>1078</v>
      </c>
      <c r="H296" t="str">
        <f t="shared" si="4"/>
        <v>Good</v>
      </c>
      <c r="I296">
        <v>4.875</v>
      </c>
    </row>
    <row r="297" spans="1:9" x14ac:dyDescent="0.2">
      <c r="A297" s="2">
        <v>1064</v>
      </c>
      <c r="B297" s="3">
        <v>39607.668055555558</v>
      </c>
      <c r="C297" s="1" t="s">
        <v>1079</v>
      </c>
      <c r="D297" t="s">
        <v>37</v>
      </c>
      <c r="E297" t="str">
        <f>LEFT(Table2[[#This Row],[Vehicle Title]], 4)</f>
        <v>2004</v>
      </c>
      <c r="F297" t="s">
        <v>1080</v>
      </c>
      <c r="G297" s="1" t="s">
        <v>1081</v>
      </c>
      <c r="H297" t="str">
        <f t="shared" si="4"/>
        <v>Good</v>
      </c>
      <c r="I297">
        <v>4.875</v>
      </c>
    </row>
    <row r="298" spans="1:9" x14ac:dyDescent="0.2">
      <c r="A298" s="2">
        <v>799</v>
      </c>
      <c r="B298" s="3">
        <v>38998.28125</v>
      </c>
      <c r="C298" s="1" t="s">
        <v>1082</v>
      </c>
      <c r="D298" t="s">
        <v>44</v>
      </c>
      <c r="E298" t="str">
        <f>LEFT(Table2[[#This Row],[Vehicle Title]], 4)</f>
        <v>2005</v>
      </c>
      <c r="F298" t="s">
        <v>1083</v>
      </c>
      <c r="G298" s="1" t="s">
        <v>1084</v>
      </c>
      <c r="H298" t="str">
        <f t="shared" si="4"/>
        <v>Good</v>
      </c>
      <c r="I298">
        <v>4.875</v>
      </c>
    </row>
    <row r="299" spans="1:9" x14ac:dyDescent="0.2">
      <c r="A299" s="2">
        <v>1767</v>
      </c>
      <c r="B299" s="3">
        <v>38998.429166666669</v>
      </c>
      <c r="C299" s="1" t="s">
        <v>1085</v>
      </c>
      <c r="D299" t="s">
        <v>25</v>
      </c>
      <c r="E299" t="str">
        <f>LEFT(Table2[[#This Row],[Vehicle Title]], 4)</f>
        <v>2002</v>
      </c>
      <c r="F299" t="s">
        <v>1086</v>
      </c>
      <c r="G299" s="1" t="s">
        <v>1087</v>
      </c>
      <c r="H299" t="str">
        <f t="shared" si="4"/>
        <v>Good</v>
      </c>
      <c r="I299">
        <v>4.875</v>
      </c>
    </row>
    <row r="300" spans="1:9" x14ac:dyDescent="0.2">
      <c r="A300" s="2">
        <v>1623</v>
      </c>
      <c r="B300" s="3">
        <v>39363.452777777777</v>
      </c>
      <c r="C300" s="1" t="s">
        <v>1088</v>
      </c>
      <c r="D300" t="s">
        <v>31</v>
      </c>
      <c r="E300" t="str">
        <f>LEFT(Table2[[#This Row],[Vehicle Title]], 4)</f>
        <v>2003</v>
      </c>
      <c r="F300" t="s">
        <v>1089</v>
      </c>
      <c r="G300" s="1" t="s">
        <v>1090</v>
      </c>
      <c r="H300" t="str">
        <f t="shared" si="4"/>
        <v>Good</v>
      </c>
      <c r="I300">
        <v>4.875</v>
      </c>
    </row>
    <row r="301" spans="1:9" x14ac:dyDescent="0.2">
      <c r="A301" s="2">
        <v>1076</v>
      </c>
      <c r="B301" s="3">
        <v>38769</v>
      </c>
      <c r="C301" s="1" t="s">
        <v>1091</v>
      </c>
      <c r="D301" t="s">
        <v>36</v>
      </c>
      <c r="E301" t="str">
        <f>LEFT(Table2[[#This Row],[Vehicle Title]], 4)</f>
        <v>2004</v>
      </c>
      <c r="F301" t="s">
        <v>1092</v>
      </c>
      <c r="G301" s="1" t="s">
        <v>1093</v>
      </c>
      <c r="H301" t="str">
        <f t="shared" si="4"/>
        <v>Poor</v>
      </c>
      <c r="I301">
        <v>2.375</v>
      </c>
    </row>
    <row r="302" spans="1:9" x14ac:dyDescent="0.2">
      <c r="A302" s="2">
        <v>93</v>
      </c>
      <c r="B302" s="3">
        <v>42422</v>
      </c>
      <c r="C302" s="1" t="s">
        <v>1094</v>
      </c>
      <c r="D302" t="s">
        <v>70</v>
      </c>
      <c r="E302" t="str">
        <f>LEFT(Table2[[#This Row],[Vehicle Title]], 4)</f>
        <v>2008</v>
      </c>
      <c r="F302" t="s">
        <v>1095</v>
      </c>
      <c r="G302" s="1" t="s">
        <v>1096</v>
      </c>
      <c r="H302" t="str">
        <f t="shared" si="4"/>
        <v>Good</v>
      </c>
      <c r="I302">
        <v>4</v>
      </c>
    </row>
    <row r="303" spans="1:9" x14ac:dyDescent="0.2">
      <c r="A303" s="2">
        <v>189</v>
      </c>
      <c r="B303" s="3">
        <v>42423</v>
      </c>
      <c r="C303" s="1" t="s">
        <v>1097</v>
      </c>
      <c r="D303" t="s">
        <v>77</v>
      </c>
      <c r="E303" t="str">
        <f>LEFT(Table2[[#This Row],[Vehicle Title]], 4)</f>
        <v>2008</v>
      </c>
      <c r="F303" t="s">
        <v>1098</v>
      </c>
      <c r="G303" s="1" t="s">
        <v>1099</v>
      </c>
      <c r="H303" t="str">
        <f t="shared" si="4"/>
        <v>Fair</v>
      </c>
      <c r="I303">
        <v>3</v>
      </c>
    </row>
    <row r="304" spans="1:9" x14ac:dyDescent="0.2">
      <c r="A304" s="2">
        <v>726</v>
      </c>
      <c r="B304" s="3">
        <v>38789</v>
      </c>
      <c r="C304" s="1" t="s">
        <v>1100</v>
      </c>
      <c r="D304" t="s">
        <v>50</v>
      </c>
      <c r="E304" t="str">
        <f>LEFT(Table2[[#This Row],[Vehicle Title]], 4)</f>
        <v>2006</v>
      </c>
      <c r="F304" t="s">
        <v>1101</v>
      </c>
      <c r="G304" s="1" t="s">
        <v>1102</v>
      </c>
      <c r="H304" t="str">
        <f t="shared" si="4"/>
        <v>Bad</v>
      </c>
      <c r="I304">
        <v>1.625</v>
      </c>
    </row>
    <row r="305" spans="1:9" x14ac:dyDescent="0.2">
      <c r="A305" s="2">
        <v>910</v>
      </c>
      <c r="B305" s="3">
        <v>38790</v>
      </c>
      <c r="C305" s="1" t="s">
        <v>1103</v>
      </c>
      <c r="D305" t="s">
        <v>51</v>
      </c>
      <c r="E305" t="str">
        <f>LEFT(Table2[[#This Row],[Vehicle Title]], 4)</f>
        <v>2006</v>
      </c>
      <c r="F305" t="s">
        <v>1104</v>
      </c>
      <c r="G305" s="1" t="s">
        <v>1105</v>
      </c>
      <c r="H305" t="str">
        <f t="shared" si="4"/>
        <v>Good</v>
      </c>
      <c r="I305">
        <v>4.875</v>
      </c>
    </row>
    <row r="306" spans="1:9" x14ac:dyDescent="0.2">
      <c r="A306" s="2">
        <v>909</v>
      </c>
      <c r="B306" s="3">
        <v>38790</v>
      </c>
      <c r="C306" s="1" t="s">
        <v>1106</v>
      </c>
      <c r="D306" t="s">
        <v>51</v>
      </c>
      <c r="E306" t="str">
        <f>LEFT(Table2[[#This Row],[Vehicle Title]], 4)</f>
        <v>2006</v>
      </c>
      <c r="F306" t="s">
        <v>1107</v>
      </c>
      <c r="G306" s="1" t="s">
        <v>1108</v>
      </c>
      <c r="H306" t="str">
        <f t="shared" si="4"/>
        <v>Good</v>
      </c>
      <c r="I306">
        <v>4.875</v>
      </c>
    </row>
    <row r="307" spans="1:9" x14ac:dyDescent="0.2">
      <c r="A307" s="2">
        <v>891</v>
      </c>
      <c r="B307" s="3">
        <v>38938.408333333333</v>
      </c>
      <c r="C307" s="1" t="s">
        <v>1109</v>
      </c>
      <c r="D307" t="s">
        <v>52</v>
      </c>
      <c r="E307" t="str">
        <f>LEFT(Table2[[#This Row],[Vehicle Title]], 4)</f>
        <v>2006</v>
      </c>
      <c r="F307" t="s">
        <v>1110</v>
      </c>
      <c r="G307" s="1" t="s">
        <v>1111</v>
      </c>
      <c r="H307" t="str">
        <f t="shared" si="4"/>
        <v>Good</v>
      </c>
      <c r="I307">
        <v>4.875</v>
      </c>
    </row>
    <row r="308" spans="1:9" x14ac:dyDescent="0.2">
      <c r="A308" s="2">
        <v>569</v>
      </c>
      <c r="B308" s="3">
        <v>39334.074999999997</v>
      </c>
      <c r="C308" s="1" t="s">
        <v>1112</v>
      </c>
      <c r="D308" t="s">
        <v>13</v>
      </c>
      <c r="E308" t="str">
        <f>LEFT(Table2[[#This Row],[Vehicle Title]], 4)</f>
        <v>1999</v>
      </c>
      <c r="F308" t="s">
        <v>1113</v>
      </c>
      <c r="G308" s="1" t="s">
        <v>1114</v>
      </c>
      <c r="H308" t="str">
        <f t="shared" si="4"/>
        <v>Good</v>
      </c>
      <c r="I308">
        <v>4.875</v>
      </c>
    </row>
    <row r="309" spans="1:9" x14ac:dyDescent="0.2">
      <c r="A309" s="2">
        <v>1446</v>
      </c>
      <c r="B309" s="3">
        <v>42446</v>
      </c>
      <c r="C309" s="1" t="s">
        <v>1115</v>
      </c>
      <c r="D309" t="s">
        <v>21</v>
      </c>
      <c r="E309" t="str">
        <f>LEFT(Table2[[#This Row],[Vehicle Title]], 4)</f>
        <v>2002</v>
      </c>
      <c r="F309" t="s">
        <v>1116</v>
      </c>
      <c r="G309" s="1" t="s">
        <v>1117</v>
      </c>
      <c r="H309" t="str">
        <f t="shared" si="4"/>
        <v>Good</v>
      </c>
      <c r="I309">
        <v>4</v>
      </c>
    </row>
    <row r="310" spans="1:9" x14ac:dyDescent="0.2">
      <c r="A310" s="2">
        <v>1346</v>
      </c>
      <c r="B310" s="3">
        <v>38796</v>
      </c>
      <c r="C310" s="1" t="s">
        <v>1118</v>
      </c>
      <c r="D310" t="s">
        <v>18</v>
      </c>
      <c r="E310" t="str">
        <f>LEFT(Table2[[#This Row],[Vehicle Title]], 4)</f>
        <v>2001</v>
      </c>
      <c r="F310" t="s">
        <v>665</v>
      </c>
      <c r="G310" s="1" t="s">
        <v>1119</v>
      </c>
      <c r="H310" t="str">
        <f t="shared" si="4"/>
        <v>Fair</v>
      </c>
      <c r="I310">
        <v>3.625</v>
      </c>
    </row>
    <row r="311" spans="1:9" x14ac:dyDescent="0.2">
      <c r="A311" s="2">
        <v>217</v>
      </c>
      <c r="B311" s="3">
        <v>42449</v>
      </c>
      <c r="C311" s="1" t="s">
        <v>1120</v>
      </c>
      <c r="D311" t="s">
        <v>53</v>
      </c>
      <c r="E311" t="str">
        <f>LEFT(Table2[[#This Row],[Vehicle Title]], 4)</f>
        <v>2006</v>
      </c>
      <c r="F311" t="s">
        <v>1121</v>
      </c>
      <c r="G311" s="1" t="s">
        <v>1122</v>
      </c>
      <c r="H311" t="str">
        <f t="shared" si="4"/>
        <v>Poor</v>
      </c>
      <c r="I311">
        <v>2</v>
      </c>
    </row>
    <row r="312" spans="1:9" x14ac:dyDescent="0.2">
      <c r="A312" s="2">
        <v>412</v>
      </c>
      <c r="B312" s="3">
        <v>38797</v>
      </c>
      <c r="C312" s="1" t="s">
        <v>1123</v>
      </c>
      <c r="D312" t="s">
        <v>34</v>
      </c>
      <c r="E312" t="str">
        <f>LEFT(Table2[[#This Row],[Vehicle Title]], 4)</f>
        <v>2003</v>
      </c>
      <c r="F312" t="s">
        <v>1124</v>
      </c>
      <c r="G312" s="1" t="s">
        <v>1125</v>
      </c>
      <c r="H312" t="str">
        <f t="shared" si="4"/>
        <v>Good</v>
      </c>
      <c r="I312">
        <v>4.875</v>
      </c>
    </row>
    <row r="313" spans="1:9" x14ac:dyDescent="0.2">
      <c r="A313" s="2">
        <v>261</v>
      </c>
      <c r="B313" s="3">
        <v>38797</v>
      </c>
      <c r="C313" s="1" t="s">
        <v>1126</v>
      </c>
      <c r="D313" t="s">
        <v>53</v>
      </c>
      <c r="E313" t="str">
        <f>LEFT(Table2[[#This Row],[Vehicle Title]], 4)</f>
        <v>2006</v>
      </c>
      <c r="F313" t="s">
        <v>924</v>
      </c>
      <c r="G313" s="1" t="s">
        <v>1127</v>
      </c>
      <c r="H313" t="str">
        <f t="shared" si="4"/>
        <v>Good</v>
      </c>
      <c r="I313">
        <v>4.625</v>
      </c>
    </row>
    <row r="314" spans="1:9" x14ac:dyDescent="0.2">
      <c r="A314" s="2">
        <v>660</v>
      </c>
      <c r="B314" s="3">
        <v>42451</v>
      </c>
      <c r="C314" s="1" t="s">
        <v>1128</v>
      </c>
      <c r="D314" t="s">
        <v>48</v>
      </c>
      <c r="E314" t="str">
        <f>LEFT(Table2[[#This Row],[Vehicle Title]], 4)</f>
        <v>2006</v>
      </c>
      <c r="F314" t="s">
        <v>1129</v>
      </c>
      <c r="G314" s="1" t="s">
        <v>1130</v>
      </c>
      <c r="H314" t="str">
        <f t="shared" si="4"/>
        <v>Excellent</v>
      </c>
      <c r="I314">
        <v>5</v>
      </c>
    </row>
    <row r="315" spans="1:9" x14ac:dyDescent="0.2">
      <c r="A315" s="2">
        <v>260</v>
      </c>
      <c r="B315" s="3">
        <v>38799</v>
      </c>
      <c r="C315" s="1" t="s">
        <v>1131</v>
      </c>
      <c r="D315" t="s">
        <v>54</v>
      </c>
      <c r="E315" t="str">
        <f>LEFT(Table2[[#This Row],[Vehicle Title]], 4)</f>
        <v>2006</v>
      </c>
      <c r="F315" t="s">
        <v>1132</v>
      </c>
      <c r="G315" s="1" t="s">
        <v>1133</v>
      </c>
      <c r="H315" t="str">
        <f t="shared" si="4"/>
        <v>Good</v>
      </c>
      <c r="I315">
        <v>4.875</v>
      </c>
    </row>
    <row r="316" spans="1:9" x14ac:dyDescent="0.2">
      <c r="A316" s="2">
        <v>1638</v>
      </c>
      <c r="B316" s="3">
        <v>38362.645138888889</v>
      </c>
      <c r="C316" s="1" t="s">
        <v>1134</v>
      </c>
      <c r="D316" t="s">
        <v>33</v>
      </c>
      <c r="E316" t="str">
        <f>LEFT(Table2[[#This Row],[Vehicle Title]], 4)</f>
        <v>2003</v>
      </c>
      <c r="F316" t="s">
        <v>1135</v>
      </c>
      <c r="G316" s="1" t="s">
        <v>1136</v>
      </c>
      <c r="H316" t="str">
        <f t="shared" si="4"/>
        <v>Good</v>
      </c>
      <c r="I316">
        <v>4.875</v>
      </c>
    </row>
    <row r="317" spans="1:9" x14ac:dyDescent="0.2">
      <c r="A317" s="2">
        <v>221</v>
      </c>
      <c r="B317" s="3">
        <v>40553.776388888888</v>
      </c>
      <c r="C317" s="1" t="s">
        <v>1137</v>
      </c>
      <c r="D317" t="s">
        <v>53</v>
      </c>
      <c r="E317" t="str">
        <f>LEFT(Table2[[#This Row],[Vehicle Title]], 4)</f>
        <v>2006</v>
      </c>
      <c r="F317" t="s">
        <v>1138</v>
      </c>
      <c r="G317" s="1" t="s">
        <v>1139</v>
      </c>
      <c r="H317" t="str">
        <f t="shared" si="4"/>
        <v>Good</v>
      </c>
      <c r="I317">
        <v>4.875</v>
      </c>
    </row>
    <row r="318" spans="1:9" x14ac:dyDescent="0.2">
      <c r="A318" s="2">
        <v>250</v>
      </c>
      <c r="B318" s="3">
        <v>38758.293749999997</v>
      </c>
      <c r="C318" s="1" t="s">
        <v>1140</v>
      </c>
      <c r="D318" t="s">
        <v>53</v>
      </c>
      <c r="E318" t="str">
        <f>LEFT(Table2[[#This Row],[Vehicle Title]], 4)</f>
        <v>2006</v>
      </c>
      <c r="F318" t="s">
        <v>350</v>
      </c>
      <c r="G318" s="1" t="s">
        <v>1141</v>
      </c>
      <c r="H318" t="str">
        <f t="shared" si="4"/>
        <v>Good</v>
      </c>
      <c r="I318">
        <v>4.875</v>
      </c>
    </row>
    <row r="319" spans="1:9" x14ac:dyDescent="0.2">
      <c r="A319" s="2">
        <v>268</v>
      </c>
      <c r="B319" s="3">
        <v>38452.672222222223</v>
      </c>
      <c r="C319" s="1" t="s">
        <v>1142</v>
      </c>
      <c r="D319" t="s">
        <v>54</v>
      </c>
      <c r="E319" t="str">
        <f>LEFT(Table2[[#This Row],[Vehicle Title]], 4)</f>
        <v>2006</v>
      </c>
      <c r="F319" t="s">
        <v>1143</v>
      </c>
      <c r="G319" s="1" t="s">
        <v>1144</v>
      </c>
      <c r="H319" t="str">
        <f t="shared" si="4"/>
        <v>Good</v>
      </c>
      <c r="I319">
        <v>4.875</v>
      </c>
    </row>
    <row r="320" spans="1:9" x14ac:dyDescent="0.2">
      <c r="A320" s="2">
        <v>1015</v>
      </c>
      <c r="B320" s="3">
        <v>39943.80972222222</v>
      </c>
      <c r="C320" s="1" t="s">
        <v>1145</v>
      </c>
      <c r="D320" t="s">
        <v>92</v>
      </c>
      <c r="E320" t="str">
        <f>LEFT(Table2[[#This Row],[Vehicle Title]], 4)</f>
        <v>2010</v>
      </c>
      <c r="F320" t="s">
        <v>1146</v>
      </c>
      <c r="G320" s="1" t="s">
        <v>1147</v>
      </c>
      <c r="H320" t="str">
        <f t="shared" si="4"/>
        <v>Good</v>
      </c>
      <c r="I320">
        <v>4.875</v>
      </c>
    </row>
    <row r="321" spans="1:9" x14ac:dyDescent="0.2">
      <c r="A321" s="2">
        <v>266</v>
      </c>
      <c r="B321" s="3">
        <v>38635.427083333336</v>
      </c>
      <c r="C321" s="1" t="s">
        <v>1148</v>
      </c>
      <c r="D321" t="s">
        <v>53</v>
      </c>
      <c r="E321" t="str">
        <f>LEFT(Table2[[#This Row],[Vehicle Title]], 4)</f>
        <v>2006</v>
      </c>
      <c r="F321" t="s">
        <v>1149</v>
      </c>
      <c r="G321" s="1" t="s">
        <v>1150</v>
      </c>
      <c r="H321" t="str">
        <f t="shared" ref="H321:H384" si="5">IF(I321&lt;2,"Bad",IF(I321&lt;3,"Poor",IF(I321&lt;4,"Fair",IF(I321&gt;=5,"Excellent","Good"))))</f>
        <v>Good</v>
      </c>
      <c r="I321">
        <v>4.875</v>
      </c>
    </row>
    <row r="322" spans="1:9" x14ac:dyDescent="0.2">
      <c r="A322" s="2">
        <v>204</v>
      </c>
      <c r="B322" s="3">
        <v>39762.554166666669</v>
      </c>
      <c r="C322" s="1" t="s">
        <v>1151</v>
      </c>
      <c r="D322" t="s">
        <v>77</v>
      </c>
      <c r="E322" t="str">
        <f>LEFT(Table2[[#This Row],[Vehicle Title]], 4)</f>
        <v>2008</v>
      </c>
      <c r="F322" t="s">
        <v>1152</v>
      </c>
      <c r="G322" s="1" t="s">
        <v>1153</v>
      </c>
      <c r="H322" t="str">
        <f t="shared" si="5"/>
        <v>Good</v>
      </c>
      <c r="I322">
        <v>4.875</v>
      </c>
    </row>
    <row r="323" spans="1:9" x14ac:dyDescent="0.2">
      <c r="A323" s="2">
        <v>987</v>
      </c>
      <c r="B323" s="3">
        <v>40522</v>
      </c>
      <c r="C323" s="1" t="s">
        <v>1154</v>
      </c>
      <c r="D323" t="s">
        <v>101</v>
      </c>
      <c r="E323" t="str">
        <f>LEFT(Table2[[#This Row],[Vehicle Title]], 4)</f>
        <v>2011</v>
      </c>
      <c r="F323" t="s">
        <v>1155</v>
      </c>
      <c r="G323" s="1" t="s">
        <v>1156</v>
      </c>
      <c r="H323" t="str">
        <f t="shared" si="5"/>
        <v>Good</v>
      </c>
      <c r="I323">
        <v>4.875</v>
      </c>
    </row>
    <row r="324" spans="1:9" x14ac:dyDescent="0.2">
      <c r="A324" s="2">
        <v>1800</v>
      </c>
      <c r="B324" s="3">
        <v>40522</v>
      </c>
      <c r="C324" s="1" t="s">
        <v>1157</v>
      </c>
      <c r="D324" t="s">
        <v>100</v>
      </c>
      <c r="E324" t="str">
        <f>LEFT(Table2[[#This Row],[Vehicle Title]], 4)</f>
        <v>2011</v>
      </c>
      <c r="F324" t="s">
        <v>1158</v>
      </c>
      <c r="G324" s="1" t="s">
        <v>1159</v>
      </c>
      <c r="H324" t="str">
        <f t="shared" si="5"/>
        <v>Good</v>
      </c>
      <c r="I324">
        <v>4.875</v>
      </c>
    </row>
    <row r="325" spans="1:9" x14ac:dyDescent="0.2">
      <c r="A325" s="2">
        <v>725</v>
      </c>
      <c r="B325" s="3">
        <v>38800</v>
      </c>
      <c r="C325" s="1" t="s">
        <v>1160</v>
      </c>
      <c r="D325" t="s">
        <v>50</v>
      </c>
      <c r="E325" t="str">
        <f>LEFT(Table2[[#This Row],[Vehicle Title]], 4)</f>
        <v>2006</v>
      </c>
      <c r="F325" t="s">
        <v>1161</v>
      </c>
      <c r="G325" s="1" t="s">
        <v>1162</v>
      </c>
      <c r="H325" t="str">
        <f t="shared" si="5"/>
        <v>Good</v>
      </c>
      <c r="I325">
        <v>4.625</v>
      </c>
    </row>
    <row r="326" spans="1:9" x14ac:dyDescent="0.2">
      <c r="A326" s="2">
        <v>659</v>
      </c>
      <c r="B326" s="3">
        <v>42453</v>
      </c>
      <c r="C326" s="1" t="s">
        <v>1163</v>
      </c>
      <c r="D326" t="s">
        <v>49</v>
      </c>
      <c r="E326" t="str">
        <f>LEFT(Table2[[#This Row],[Vehicle Title]], 4)</f>
        <v>2006</v>
      </c>
      <c r="F326" t="s">
        <v>1164</v>
      </c>
      <c r="G326" s="1" t="s">
        <v>1165</v>
      </c>
      <c r="H326" t="str">
        <f t="shared" si="5"/>
        <v>Good</v>
      </c>
      <c r="I326">
        <v>4</v>
      </c>
    </row>
    <row r="327" spans="1:9" x14ac:dyDescent="0.2">
      <c r="A327" s="2">
        <v>1075</v>
      </c>
      <c r="B327" s="3">
        <v>38804</v>
      </c>
      <c r="C327" s="1" t="s">
        <v>1166</v>
      </c>
      <c r="D327" t="s">
        <v>37</v>
      </c>
      <c r="E327" t="str">
        <f>LEFT(Table2[[#This Row],[Vehicle Title]], 4)</f>
        <v>2004</v>
      </c>
      <c r="F327" t="s">
        <v>1167</v>
      </c>
      <c r="G327" s="1" t="s">
        <v>1168</v>
      </c>
      <c r="H327" t="str">
        <f t="shared" si="5"/>
        <v>Good</v>
      </c>
      <c r="I327">
        <v>4.625</v>
      </c>
    </row>
    <row r="328" spans="1:9" x14ac:dyDescent="0.2">
      <c r="A328" s="2">
        <v>304</v>
      </c>
      <c r="B328" s="3">
        <v>38820</v>
      </c>
      <c r="C328" s="1" t="s">
        <v>1169</v>
      </c>
      <c r="D328" t="s">
        <v>41</v>
      </c>
      <c r="E328" t="str">
        <f>LEFT(Table2[[#This Row],[Vehicle Title]], 4)</f>
        <v>2004</v>
      </c>
      <c r="F328" t="s">
        <v>1170</v>
      </c>
      <c r="G328" s="1" t="s">
        <v>1171</v>
      </c>
      <c r="H328" t="str">
        <f t="shared" si="5"/>
        <v>Excellent</v>
      </c>
      <c r="I328">
        <v>5</v>
      </c>
    </row>
    <row r="329" spans="1:9" x14ac:dyDescent="0.2">
      <c r="A329" s="2">
        <v>188</v>
      </c>
      <c r="B329" s="3">
        <v>42475</v>
      </c>
      <c r="C329" s="1" t="s">
        <v>1172</v>
      </c>
      <c r="D329" t="s">
        <v>77</v>
      </c>
      <c r="E329" t="str">
        <f>LEFT(Table2[[#This Row],[Vehicle Title]], 4)</f>
        <v>2008</v>
      </c>
      <c r="F329" t="s">
        <v>1173</v>
      </c>
      <c r="G329" s="1" t="s">
        <v>1174</v>
      </c>
      <c r="H329" t="str">
        <f t="shared" si="5"/>
        <v>Excellent</v>
      </c>
      <c r="I329">
        <v>5</v>
      </c>
    </row>
    <row r="330" spans="1:9" x14ac:dyDescent="0.2">
      <c r="A330" s="2">
        <v>722</v>
      </c>
      <c r="B330" s="3">
        <v>38828</v>
      </c>
      <c r="C330" s="1" t="s">
        <v>1175</v>
      </c>
      <c r="D330" t="s">
        <v>50</v>
      </c>
      <c r="E330" t="str">
        <f>LEFT(Table2[[#This Row],[Vehicle Title]], 4)</f>
        <v>2006</v>
      </c>
      <c r="F330" t="s">
        <v>1176</v>
      </c>
      <c r="G330" s="1" t="s">
        <v>1177</v>
      </c>
      <c r="H330" t="str">
        <f t="shared" si="5"/>
        <v>Good</v>
      </c>
      <c r="I330">
        <v>4.625</v>
      </c>
    </row>
    <row r="331" spans="1:9" x14ac:dyDescent="0.2">
      <c r="A331" s="2">
        <v>907</v>
      </c>
      <c r="B331" s="3">
        <v>38831</v>
      </c>
      <c r="C331" s="1" t="s">
        <v>1178</v>
      </c>
      <c r="D331" t="s">
        <v>52</v>
      </c>
      <c r="E331" t="str">
        <f>LEFT(Table2[[#This Row],[Vehicle Title]], 4)</f>
        <v>2006</v>
      </c>
      <c r="F331" t="s">
        <v>1179</v>
      </c>
      <c r="G331" s="1" t="s">
        <v>1180</v>
      </c>
      <c r="H331" t="str">
        <f t="shared" si="5"/>
        <v>Good</v>
      </c>
      <c r="I331">
        <v>4.625</v>
      </c>
    </row>
    <row r="332" spans="1:9" x14ac:dyDescent="0.2">
      <c r="A332" s="2">
        <v>886</v>
      </c>
      <c r="B332" s="3">
        <v>38728.883333333331</v>
      </c>
      <c r="C332" s="1" t="s">
        <v>1181</v>
      </c>
      <c r="D332" t="s">
        <v>52</v>
      </c>
      <c r="E332" t="str">
        <f>LEFT(Table2[[#This Row],[Vehicle Title]], 4)</f>
        <v>2006</v>
      </c>
      <c r="F332" t="s">
        <v>1182</v>
      </c>
      <c r="G332" s="1" t="s">
        <v>1183</v>
      </c>
      <c r="H332" t="str">
        <f t="shared" si="5"/>
        <v>Good</v>
      </c>
      <c r="I332">
        <v>4.875</v>
      </c>
    </row>
    <row r="333" spans="1:9" x14ac:dyDescent="0.2">
      <c r="A333" s="2">
        <v>1195</v>
      </c>
      <c r="B333" s="3">
        <v>38787.388194444444</v>
      </c>
      <c r="C333" s="1" t="s">
        <v>1184</v>
      </c>
      <c r="D333" t="s">
        <v>5</v>
      </c>
      <c r="E333" t="str">
        <f>LEFT(Table2[[#This Row],[Vehicle Title]], 4)</f>
        <v>1997</v>
      </c>
      <c r="F333" t="s">
        <v>1185</v>
      </c>
      <c r="G333" s="1" t="s">
        <v>1186</v>
      </c>
      <c r="H333" t="str">
        <f t="shared" si="5"/>
        <v>Good</v>
      </c>
      <c r="I333">
        <v>4.875</v>
      </c>
    </row>
    <row r="334" spans="1:9" x14ac:dyDescent="0.2">
      <c r="A334" s="2">
        <v>362</v>
      </c>
      <c r="B334" s="3">
        <v>39183.286111111112</v>
      </c>
      <c r="C334" s="1" t="s">
        <v>1187</v>
      </c>
      <c r="D334" t="s">
        <v>65</v>
      </c>
      <c r="E334" t="str">
        <f>LEFT(Table2[[#This Row],[Vehicle Title]], 4)</f>
        <v>2007</v>
      </c>
      <c r="F334" t="s">
        <v>1188</v>
      </c>
      <c r="G334" s="1" t="s">
        <v>1189</v>
      </c>
      <c r="H334" t="str">
        <f t="shared" si="5"/>
        <v>Good</v>
      </c>
      <c r="I334">
        <v>4.875</v>
      </c>
    </row>
    <row r="335" spans="1:9" x14ac:dyDescent="0.2">
      <c r="A335" s="2">
        <v>906</v>
      </c>
      <c r="B335" s="3">
        <v>38851</v>
      </c>
      <c r="C335" s="1" t="s">
        <v>1190</v>
      </c>
      <c r="D335" t="s">
        <v>51</v>
      </c>
      <c r="E335" t="str">
        <f>LEFT(Table2[[#This Row],[Vehicle Title]], 4)</f>
        <v>2006</v>
      </c>
      <c r="F335" t="s">
        <v>1191</v>
      </c>
      <c r="G335" s="1" t="s">
        <v>1192</v>
      </c>
      <c r="H335" t="str">
        <f t="shared" si="5"/>
        <v>Good</v>
      </c>
      <c r="I335">
        <v>4.875</v>
      </c>
    </row>
    <row r="336" spans="1:9" x14ac:dyDescent="0.2">
      <c r="A336" s="2">
        <v>719</v>
      </c>
      <c r="B336" s="3">
        <v>38852</v>
      </c>
      <c r="C336" s="1" t="s">
        <v>1193</v>
      </c>
      <c r="D336" t="s">
        <v>50</v>
      </c>
      <c r="E336" t="str">
        <f>LEFT(Table2[[#This Row],[Vehicle Title]], 4)</f>
        <v>2006</v>
      </c>
      <c r="F336" t="s">
        <v>1194</v>
      </c>
      <c r="G336" s="1" t="s">
        <v>1195</v>
      </c>
      <c r="H336" t="str">
        <f t="shared" si="5"/>
        <v>Good</v>
      </c>
      <c r="I336">
        <v>4.375</v>
      </c>
    </row>
    <row r="337" spans="1:9" x14ac:dyDescent="0.2">
      <c r="A337" s="2">
        <v>1345</v>
      </c>
      <c r="B337" s="3">
        <v>38853</v>
      </c>
      <c r="C337" s="1" t="s">
        <v>1184</v>
      </c>
      <c r="D337" t="s">
        <v>18</v>
      </c>
      <c r="E337" t="str">
        <f>LEFT(Table2[[#This Row],[Vehicle Title]], 4)</f>
        <v>2001</v>
      </c>
      <c r="F337" t="s">
        <v>1196</v>
      </c>
      <c r="G337" s="1" t="s">
        <v>1197</v>
      </c>
      <c r="H337" t="str">
        <f t="shared" si="5"/>
        <v>Poor</v>
      </c>
      <c r="I337">
        <v>2.375</v>
      </c>
    </row>
    <row r="338" spans="1:9" x14ac:dyDescent="0.2">
      <c r="A338" s="2">
        <v>718</v>
      </c>
      <c r="B338" s="3">
        <v>38855</v>
      </c>
      <c r="C338" s="1" t="s">
        <v>1198</v>
      </c>
      <c r="D338" t="s">
        <v>50</v>
      </c>
      <c r="E338" t="str">
        <f>LEFT(Table2[[#This Row],[Vehicle Title]], 4)</f>
        <v>2006</v>
      </c>
      <c r="F338" t="s">
        <v>1176</v>
      </c>
      <c r="G338" s="1" t="s">
        <v>1199</v>
      </c>
      <c r="H338" t="str">
        <f t="shared" si="5"/>
        <v>Excellent</v>
      </c>
      <c r="I338">
        <v>5</v>
      </c>
    </row>
    <row r="339" spans="1:9" x14ac:dyDescent="0.2">
      <c r="A339" s="2">
        <v>1655</v>
      </c>
      <c r="B339" s="3">
        <v>42515</v>
      </c>
      <c r="C339" s="1" t="s">
        <v>1200</v>
      </c>
      <c r="D339" t="s">
        <v>42</v>
      </c>
      <c r="E339" t="str">
        <f>LEFT(Table2[[#This Row],[Vehicle Title]], 4)</f>
        <v>2005</v>
      </c>
      <c r="F339" t="s">
        <v>1201</v>
      </c>
      <c r="G339" s="1" t="s">
        <v>1202</v>
      </c>
      <c r="H339" t="str">
        <f t="shared" si="5"/>
        <v>Bad</v>
      </c>
      <c r="I339">
        <v>1</v>
      </c>
    </row>
    <row r="340" spans="1:9" x14ac:dyDescent="0.2">
      <c r="A340" s="2">
        <v>717</v>
      </c>
      <c r="B340" s="3">
        <v>38863</v>
      </c>
      <c r="C340" s="1" t="s">
        <v>1203</v>
      </c>
      <c r="D340" t="s">
        <v>49</v>
      </c>
      <c r="E340" t="str">
        <f>LEFT(Table2[[#This Row],[Vehicle Title]], 4)</f>
        <v>2006</v>
      </c>
      <c r="F340" t="s">
        <v>1204</v>
      </c>
      <c r="G340" s="1" t="s">
        <v>1205</v>
      </c>
      <c r="H340" t="str">
        <f t="shared" si="5"/>
        <v>Good</v>
      </c>
      <c r="I340">
        <v>4.875</v>
      </c>
    </row>
    <row r="341" spans="1:9" x14ac:dyDescent="0.2">
      <c r="A341" s="2">
        <v>807</v>
      </c>
      <c r="B341" s="3">
        <v>38882</v>
      </c>
      <c r="C341" s="1" t="s">
        <v>1206</v>
      </c>
      <c r="D341" t="s">
        <v>44</v>
      </c>
      <c r="E341" t="str">
        <f>LEFT(Table2[[#This Row],[Vehicle Title]], 4)</f>
        <v>2005</v>
      </c>
      <c r="F341" t="s">
        <v>1207</v>
      </c>
      <c r="G341" s="1" t="s">
        <v>1208</v>
      </c>
      <c r="H341" t="str">
        <f t="shared" si="5"/>
        <v>Excellent</v>
      </c>
      <c r="I341">
        <v>5</v>
      </c>
    </row>
    <row r="342" spans="1:9" x14ac:dyDescent="0.2">
      <c r="A342" s="2">
        <v>935</v>
      </c>
      <c r="B342" s="3">
        <v>38454.931250000001</v>
      </c>
      <c r="C342" s="1" t="s">
        <v>1209</v>
      </c>
      <c r="D342" t="s">
        <v>51</v>
      </c>
      <c r="E342" t="str">
        <f>LEFT(Table2[[#This Row],[Vehicle Title]], 4)</f>
        <v>2006</v>
      </c>
      <c r="F342" t="s">
        <v>1210</v>
      </c>
      <c r="G342" s="1" t="s">
        <v>1211</v>
      </c>
      <c r="H342" t="str">
        <f t="shared" si="5"/>
        <v>Good</v>
      </c>
      <c r="I342">
        <v>4.875</v>
      </c>
    </row>
    <row r="343" spans="1:9" x14ac:dyDescent="0.2">
      <c r="A343" s="2">
        <v>115</v>
      </c>
      <c r="B343" s="3">
        <v>40006.773611111108</v>
      </c>
      <c r="C343" s="1" t="s">
        <v>1212</v>
      </c>
      <c r="D343" t="s">
        <v>70</v>
      </c>
      <c r="E343" t="str">
        <f>LEFT(Table2[[#This Row],[Vehicle Title]], 4)</f>
        <v>2008</v>
      </c>
      <c r="F343" t="s">
        <v>1213</v>
      </c>
      <c r="G343" s="1" t="s">
        <v>1214</v>
      </c>
      <c r="H343" t="str">
        <f t="shared" si="5"/>
        <v>Good</v>
      </c>
      <c r="I343">
        <v>4.875</v>
      </c>
    </row>
    <row r="344" spans="1:9" x14ac:dyDescent="0.2">
      <c r="A344" s="2">
        <v>714</v>
      </c>
      <c r="B344" s="3">
        <v>38882</v>
      </c>
      <c r="C344" s="1" t="s">
        <v>1215</v>
      </c>
      <c r="D344" t="s">
        <v>49</v>
      </c>
      <c r="E344" t="str">
        <f>LEFT(Table2[[#This Row],[Vehicle Title]], 4)</f>
        <v>2006</v>
      </c>
      <c r="F344" t="s">
        <v>1216</v>
      </c>
      <c r="G344" s="1" t="s">
        <v>1217</v>
      </c>
      <c r="H344" t="str">
        <f t="shared" si="5"/>
        <v>Good</v>
      </c>
      <c r="I344">
        <v>4.125</v>
      </c>
    </row>
    <row r="345" spans="1:9" x14ac:dyDescent="0.2">
      <c r="A345" s="2">
        <v>1770</v>
      </c>
      <c r="B345" s="3">
        <v>38882</v>
      </c>
      <c r="C345" s="1" t="s">
        <v>1218</v>
      </c>
      <c r="D345" t="s">
        <v>25</v>
      </c>
      <c r="E345" t="str">
        <f>LEFT(Table2[[#This Row],[Vehicle Title]], 4)</f>
        <v>2002</v>
      </c>
      <c r="F345" t="s">
        <v>1219</v>
      </c>
      <c r="G345" s="1" t="s">
        <v>1220</v>
      </c>
      <c r="H345" t="str">
        <f t="shared" si="5"/>
        <v>Bad</v>
      </c>
      <c r="I345">
        <v>1.875</v>
      </c>
    </row>
    <row r="346" spans="1:9" x14ac:dyDescent="0.2">
      <c r="A346" s="2">
        <v>713</v>
      </c>
      <c r="B346" s="3">
        <v>38884</v>
      </c>
      <c r="C346" s="1" t="s">
        <v>1221</v>
      </c>
      <c r="D346" t="s">
        <v>49</v>
      </c>
      <c r="E346" t="str">
        <f>LEFT(Table2[[#This Row],[Vehicle Title]], 4)</f>
        <v>2006</v>
      </c>
      <c r="F346" t="s">
        <v>1222</v>
      </c>
      <c r="G346" s="1" t="s">
        <v>1223</v>
      </c>
      <c r="H346" t="str">
        <f t="shared" si="5"/>
        <v>Good</v>
      </c>
      <c r="I346">
        <v>4.875</v>
      </c>
    </row>
    <row r="347" spans="1:9" x14ac:dyDescent="0.2">
      <c r="A347" s="2">
        <v>1174</v>
      </c>
      <c r="B347" s="3">
        <v>38887</v>
      </c>
      <c r="C347" s="1" t="s">
        <v>1224</v>
      </c>
      <c r="D347" t="s">
        <v>29</v>
      </c>
      <c r="E347" t="str">
        <f>LEFT(Table2[[#This Row],[Vehicle Title]], 4)</f>
        <v>2003</v>
      </c>
      <c r="F347" t="s">
        <v>829</v>
      </c>
      <c r="G347" s="1" t="s">
        <v>1225</v>
      </c>
      <c r="H347" t="str">
        <f t="shared" si="5"/>
        <v>Poor</v>
      </c>
      <c r="I347">
        <v>2.875</v>
      </c>
    </row>
    <row r="348" spans="1:9" x14ac:dyDescent="0.2">
      <c r="A348" s="2">
        <v>806</v>
      </c>
      <c r="B348" s="3">
        <v>38887</v>
      </c>
      <c r="C348" s="1" t="s">
        <v>1226</v>
      </c>
      <c r="D348" t="s">
        <v>44</v>
      </c>
      <c r="E348" t="str">
        <f>LEFT(Table2[[#This Row],[Vehicle Title]], 4)</f>
        <v>2005</v>
      </c>
      <c r="F348" t="s">
        <v>1227</v>
      </c>
      <c r="G348" s="1" t="s">
        <v>1228</v>
      </c>
      <c r="H348" t="str">
        <f t="shared" si="5"/>
        <v>Poor</v>
      </c>
      <c r="I348">
        <v>2.125</v>
      </c>
    </row>
    <row r="349" spans="1:9" x14ac:dyDescent="0.2">
      <c r="A349" s="2">
        <v>712</v>
      </c>
      <c r="B349" s="3">
        <v>38889</v>
      </c>
      <c r="C349" s="1" t="s">
        <v>1229</v>
      </c>
      <c r="D349" t="s">
        <v>49</v>
      </c>
      <c r="E349" t="str">
        <f>LEFT(Table2[[#This Row],[Vehicle Title]], 4)</f>
        <v>2006</v>
      </c>
      <c r="F349" t="s">
        <v>1230</v>
      </c>
      <c r="G349" s="1" t="s">
        <v>1231</v>
      </c>
      <c r="H349" t="str">
        <f t="shared" si="5"/>
        <v>Excellent</v>
      </c>
      <c r="I349">
        <v>5</v>
      </c>
    </row>
    <row r="350" spans="1:9" x14ac:dyDescent="0.2">
      <c r="A350" s="2">
        <v>904</v>
      </c>
      <c r="B350" s="3">
        <v>38894</v>
      </c>
      <c r="C350" s="1" t="s">
        <v>1232</v>
      </c>
      <c r="D350" t="s">
        <v>51</v>
      </c>
      <c r="E350" t="str">
        <f>LEFT(Table2[[#This Row],[Vehicle Title]], 4)</f>
        <v>2006</v>
      </c>
      <c r="F350" t="s">
        <v>1233</v>
      </c>
      <c r="G350" s="1" t="s">
        <v>1234</v>
      </c>
      <c r="H350" t="str">
        <f t="shared" si="5"/>
        <v>Excellent</v>
      </c>
      <c r="I350">
        <v>5</v>
      </c>
    </row>
    <row r="351" spans="1:9" x14ac:dyDescent="0.2">
      <c r="A351" s="2">
        <v>303</v>
      </c>
      <c r="B351" s="3">
        <v>38894</v>
      </c>
      <c r="C351" s="1" t="s">
        <v>1235</v>
      </c>
      <c r="D351" t="s">
        <v>41</v>
      </c>
      <c r="E351" t="str">
        <f>LEFT(Table2[[#This Row],[Vehicle Title]], 4)</f>
        <v>2004</v>
      </c>
      <c r="F351" t="s">
        <v>1236</v>
      </c>
      <c r="G351" s="1" t="s">
        <v>1237</v>
      </c>
      <c r="H351" t="str">
        <f t="shared" si="5"/>
        <v>Good</v>
      </c>
      <c r="I351">
        <v>4.875</v>
      </c>
    </row>
    <row r="352" spans="1:9" x14ac:dyDescent="0.2">
      <c r="A352" s="2">
        <v>902</v>
      </c>
      <c r="B352" s="3">
        <v>38897</v>
      </c>
      <c r="C352" s="1" t="s">
        <v>1238</v>
      </c>
      <c r="D352" t="s">
        <v>52</v>
      </c>
      <c r="E352" t="str">
        <f>LEFT(Table2[[#This Row],[Vehicle Title]], 4)</f>
        <v>2006</v>
      </c>
      <c r="F352" t="s">
        <v>1239</v>
      </c>
      <c r="G352" s="1" t="s">
        <v>1240</v>
      </c>
      <c r="H352" t="str">
        <f t="shared" si="5"/>
        <v>Fair</v>
      </c>
      <c r="I352">
        <v>3.625</v>
      </c>
    </row>
    <row r="353" spans="1:9" x14ac:dyDescent="0.2">
      <c r="A353" s="2">
        <v>1632</v>
      </c>
      <c r="B353" s="3">
        <v>38912</v>
      </c>
      <c r="C353" s="1" t="s">
        <v>1184</v>
      </c>
      <c r="D353" t="s">
        <v>32</v>
      </c>
      <c r="E353" t="str">
        <f>LEFT(Table2[[#This Row],[Vehicle Title]], 4)</f>
        <v>2003</v>
      </c>
      <c r="F353" t="s">
        <v>1241</v>
      </c>
      <c r="G353" s="1" t="s">
        <v>1242</v>
      </c>
      <c r="H353" t="str">
        <f t="shared" si="5"/>
        <v>Poor</v>
      </c>
      <c r="I353">
        <v>2.875</v>
      </c>
    </row>
    <row r="354" spans="1:9" x14ac:dyDescent="0.2">
      <c r="A354" s="2">
        <v>900</v>
      </c>
      <c r="B354" s="3">
        <v>38919</v>
      </c>
      <c r="C354" s="1" t="s">
        <v>1243</v>
      </c>
      <c r="D354" t="s">
        <v>52</v>
      </c>
      <c r="E354" t="str">
        <f>LEFT(Table2[[#This Row],[Vehicle Title]], 4)</f>
        <v>2006</v>
      </c>
      <c r="F354" t="s">
        <v>1244</v>
      </c>
      <c r="G354" s="1" t="s">
        <v>1245</v>
      </c>
      <c r="H354" t="str">
        <f t="shared" si="5"/>
        <v>Excellent</v>
      </c>
      <c r="I354">
        <v>5</v>
      </c>
    </row>
    <row r="355" spans="1:9" x14ac:dyDescent="0.2">
      <c r="A355" s="2">
        <v>802</v>
      </c>
      <c r="B355" s="3">
        <v>38920</v>
      </c>
      <c r="C355" s="1" t="s">
        <v>1246</v>
      </c>
      <c r="D355" t="s">
        <v>45</v>
      </c>
      <c r="E355" t="str">
        <f>LEFT(Table2[[#This Row],[Vehicle Title]], 4)</f>
        <v>2005</v>
      </c>
      <c r="F355" t="s">
        <v>1247</v>
      </c>
      <c r="G355" s="1" t="s">
        <v>1248</v>
      </c>
      <c r="H355" t="str">
        <f t="shared" si="5"/>
        <v>Fair</v>
      </c>
      <c r="I355">
        <v>3.625</v>
      </c>
    </row>
    <row r="356" spans="1:9" x14ac:dyDescent="0.2">
      <c r="A356" s="2">
        <v>91</v>
      </c>
      <c r="B356" s="3">
        <v>42574</v>
      </c>
      <c r="C356" s="1" t="s">
        <v>1249</v>
      </c>
      <c r="D356" t="s">
        <v>69</v>
      </c>
      <c r="E356" t="str">
        <f>LEFT(Table2[[#This Row],[Vehicle Title]], 4)</f>
        <v>2008</v>
      </c>
      <c r="F356" t="s">
        <v>1250</v>
      </c>
      <c r="G356" s="1" t="s">
        <v>1251</v>
      </c>
      <c r="H356" t="str">
        <f t="shared" si="5"/>
        <v>Excellent</v>
      </c>
      <c r="I356">
        <v>5</v>
      </c>
    </row>
    <row r="357" spans="1:9" x14ac:dyDescent="0.2">
      <c r="A357" s="2">
        <v>1534</v>
      </c>
      <c r="B357" s="3">
        <v>38921</v>
      </c>
      <c r="C357" s="1" t="s">
        <v>1252</v>
      </c>
      <c r="D357" t="s">
        <v>38</v>
      </c>
      <c r="E357" t="str">
        <f>LEFT(Table2[[#This Row],[Vehicle Title]], 4)</f>
        <v>2004</v>
      </c>
      <c r="F357" t="s">
        <v>1253</v>
      </c>
      <c r="G357" s="1" t="s">
        <v>1254</v>
      </c>
      <c r="H357" t="str">
        <f t="shared" si="5"/>
        <v>Good</v>
      </c>
      <c r="I357">
        <v>4.875</v>
      </c>
    </row>
    <row r="358" spans="1:9" x14ac:dyDescent="0.2">
      <c r="A358" s="2">
        <v>924</v>
      </c>
      <c r="B358" s="3">
        <v>38777.732638888891</v>
      </c>
      <c r="C358" s="1" t="s">
        <v>1255</v>
      </c>
      <c r="D358" t="s">
        <v>52</v>
      </c>
      <c r="E358" t="str">
        <f>LEFT(Table2[[#This Row],[Vehicle Title]], 4)</f>
        <v>2006</v>
      </c>
      <c r="F358" t="s">
        <v>1256</v>
      </c>
      <c r="G358" s="1" t="s">
        <v>1257</v>
      </c>
      <c r="H358" t="str">
        <f t="shared" si="5"/>
        <v>Good</v>
      </c>
      <c r="I358">
        <v>4.625</v>
      </c>
    </row>
    <row r="359" spans="1:9" x14ac:dyDescent="0.2">
      <c r="A359" s="2">
        <v>685</v>
      </c>
      <c r="B359" s="3">
        <v>39630.736805555556</v>
      </c>
      <c r="C359" s="1" t="s">
        <v>427</v>
      </c>
      <c r="D359" t="s">
        <v>50</v>
      </c>
      <c r="E359" t="str">
        <f>LEFT(Table2[[#This Row],[Vehicle Title]], 4)</f>
        <v>2006</v>
      </c>
      <c r="F359" t="s">
        <v>1258</v>
      </c>
      <c r="G359" s="1" t="s">
        <v>1259</v>
      </c>
      <c r="H359" t="str">
        <f t="shared" si="5"/>
        <v>Good</v>
      </c>
      <c r="I359">
        <v>4.625</v>
      </c>
    </row>
    <row r="360" spans="1:9" x14ac:dyDescent="0.2">
      <c r="A360" s="2">
        <v>475</v>
      </c>
      <c r="B360" s="3">
        <v>39295.195833333331</v>
      </c>
      <c r="C360" s="1" t="s">
        <v>1260</v>
      </c>
      <c r="D360" t="s">
        <v>47</v>
      </c>
      <c r="E360" t="str">
        <f>LEFT(Table2[[#This Row],[Vehicle Title]], 4)</f>
        <v>2005</v>
      </c>
      <c r="F360" t="s">
        <v>1261</v>
      </c>
      <c r="G360" s="1" t="s">
        <v>1262</v>
      </c>
      <c r="H360" t="str">
        <f t="shared" si="5"/>
        <v>Good</v>
      </c>
      <c r="I360">
        <v>4.625</v>
      </c>
    </row>
    <row r="361" spans="1:9" x14ac:dyDescent="0.2">
      <c r="A361" s="2">
        <v>898</v>
      </c>
      <c r="B361" s="3">
        <v>38921</v>
      </c>
      <c r="C361" s="1" t="s">
        <v>1263</v>
      </c>
      <c r="D361" t="s">
        <v>51</v>
      </c>
      <c r="E361" t="str">
        <f>LEFT(Table2[[#This Row],[Vehicle Title]], 4)</f>
        <v>2006</v>
      </c>
      <c r="F361" t="s">
        <v>1264</v>
      </c>
      <c r="G361" s="1" t="s">
        <v>1265</v>
      </c>
      <c r="H361" t="str">
        <f t="shared" si="5"/>
        <v>Good</v>
      </c>
      <c r="I361">
        <v>4.625</v>
      </c>
    </row>
    <row r="362" spans="1:9" x14ac:dyDescent="0.2">
      <c r="A362" s="2">
        <v>897</v>
      </c>
      <c r="B362" s="3">
        <v>38924</v>
      </c>
      <c r="C362" s="1" t="s">
        <v>1266</v>
      </c>
      <c r="D362" t="s">
        <v>52</v>
      </c>
      <c r="E362" t="str">
        <f>LEFT(Table2[[#This Row],[Vehicle Title]], 4)</f>
        <v>2006</v>
      </c>
      <c r="F362" t="s">
        <v>1267</v>
      </c>
      <c r="G362" s="1" t="s">
        <v>1268</v>
      </c>
      <c r="H362" t="str">
        <f t="shared" si="5"/>
        <v>Good</v>
      </c>
      <c r="I362">
        <v>4.875</v>
      </c>
    </row>
    <row r="363" spans="1:9" x14ac:dyDescent="0.2">
      <c r="A363" s="2">
        <v>710</v>
      </c>
      <c r="B363" s="3">
        <v>38924</v>
      </c>
      <c r="C363" s="1" t="s">
        <v>1269</v>
      </c>
      <c r="D363" t="s">
        <v>50</v>
      </c>
      <c r="E363" t="str">
        <f>LEFT(Table2[[#This Row],[Vehicle Title]], 4)</f>
        <v>2006</v>
      </c>
      <c r="F363" t="s">
        <v>1270</v>
      </c>
      <c r="G363" s="1" t="s">
        <v>1271</v>
      </c>
      <c r="H363" t="str">
        <f t="shared" si="5"/>
        <v>Good</v>
      </c>
      <c r="I363">
        <v>4.125</v>
      </c>
    </row>
    <row r="364" spans="1:9" x14ac:dyDescent="0.2">
      <c r="A364" s="2">
        <v>801</v>
      </c>
      <c r="B364" s="3">
        <v>38925</v>
      </c>
      <c r="C364" s="1" t="s">
        <v>280</v>
      </c>
      <c r="D364" t="s">
        <v>45</v>
      </c>
      <c r="E364" t="str">
        <f>LEFT(Table2[[#This Row],[Vehicle Title]], 4)</f>
        <v>2005</v>
      </c>
      <c r="F364" t="s">
        <v>1272</v>
      </c>
      <c r="G364" s="1" t="s">
        <v>1273</v>
      </c>
      <c r="H364" t="str">
        <f t="shared" si="5"/>
        <v>Good</v>
      </c>
      <c r="I364">
        <v>4.625</v>
      </c>
    </row>
    <row r="365" spans="1:9" x14ac:dyDescent="0.2">
      <c r="A365" s="2">
        <v>915</v>
      </c>
      <c r="B365" s="3">
        <v>38809.632638888892</v>
      </c>
      <c r="C365" s="1" t="s">
        <v>1274</v>
      </c>
      <c r="D365" t="s">
        <v>51</v>
      </c>
      <c r="E365" t="str">
        <f>LEFT(Table2[[#This Row],[Vehicle Title]], 4)</f>
        <v>2006</v>
      </c>
      <c r="F365" t="s">
        <v>1275</v>
      </c>
      <c r="G365" s="1" t="s">
        <v>1276</v>
      </c>
      <c r="H365" t="str">
        <f t="shared" si="5"/>
        <v>Good</v>
      </c>
      <c r="I365">
        <v>4.625</v>
      </c>
    </row>
    <row r="366" spans="1:9" x14ac:dyDescent="0.2">
      <c r="A366" s="2">
        <v>301</v>
      </c>
      <c r="B366" s="3">
        <v>39174.638888888891</v>
      </c>
      <c r="C366" s="1" t="s">
        <v>1277</v>
      </c>
      <c r="D366" t="s">
        <v>41</v>
      </c>
      <c r="E366" t="str">
        <f>LEFT(Table2[[#This Row],[Vehicle Title]], 4)</f>
        <v>2004</v>
      </c>
      <c r="F366" t="s">
        <v>1278</v>
      </c>
      <c r="G366" s="1" t="s">
        <v>1279</v>
      </c>
      <c r="H366" t="str">
        <f t="shared" si="5"/>
        <v>Good</v>
      </c>
      <c r="I366">
        <v>4.625</v>
      </c>
    </row>
    <row r="367" spans="1:9" x14ac:dyDescent="0.2">
      <c r="A367" s="2">
        <v>1081</v>
      </c>
      <c r="B367" s="3">
        <v>38474.722222222219</v>
      </c>
      <c r="C367" s="1" t="s">
        <v>1280</v>
      </c>
      <c r="D367" t="s">
        <v>37</v>
      </c>
      <c r="E367" t="str">
        <f>LEFT(Table2[[#This Row],[Vehicle Title]], 4)</f>
        <v>2004</v>
      </c>
      <c r="F367" t="s">
        <v>1281</v>
      </c>
      <c r="G367" s="1" t="s">
        <v>1282</v>
      </c>
      <c r="H367" t="str">
        <f t="shared" si="5"/>
        <v>Good</v>
      </c>
      <c r="I367">
        <v>4.625</v>
      </c>
    </row>
    <row r="368" spans="1:9" x14ac:dyDescent="0.2">
      <c r="A368" s="2">
        <v>28</v>
      </c>
      <c r="B368" s="3">
        <v>41031.842361111114</v>
      </c>
      <c r="C368" s="1" t="s">
        <v>814</v>
      </c>
      <c r="D368" t="s">
        <v>107</v>
      </c>
      <c r="E368" t="str">
        <f>LEFT(Table2[[#This Row],[Vehicle Title]], 4)</f>
        <v>2012</v>
      </c>
      <c r="F368" t="s">
        <v>1283</v>
      </c>
      <c r="G368" s="1" t="s">
        <v>1284</v>
      </c>
      <c r="H368" t="str">
        <f t="shared" si="5"/>
        <v>Good</v>
      </c>
      <c r="I368">
        <v>4.625</v>
      </c>
    </row>
    <row r="369" spans="1:9" x14ac:dyDescent="0.2">
      <c r="A369" s="2">
        <v>780</v>
      </c>
      <c r="B369" s="3">
        <v>39631.820833333331</v>
      </c>
      <c r="C369" s="1" t="s">
        <v>1285</v>
      </c>
      <c r="D369" t="s">
        <v>45</v>
      </c>
      <c r="E369" t="str">
        <f>LEFT(Table2[[#This Row],[Vehicle Title]], 4)</f>
        <v>2005</v>
      </c>
      <c r="F369" t="s">
        <v>1025</v>
      </c>
      <c r="G369" s="1" t="s">
        <v>1286</v>
      </c>
      <c r="H369" t="str">
        <f t="shared" si="5"/>
        <v>Good</v>
      </c>
      <c r="I369">
        <v>4.625</v>
      </c>
    </row>
    <row r="370" spans="1:9" x14ac:dyDescent="0.2">
      <c r="A370" s="2">
        <v>1008</v>
      </c>
      <c r="B370" s="3">
        <v>40361.043749999997</v>
      </c>
      <c r="C370" s="1" t="s">
        <v>1287</v>
      </c>
      <c r="D370" t="s">
        <v>92</v>
      </c>
      <c r="E370" t="str">
        <f>LEFT(Table2[[#This Row],[Vehicle Title]], 4)</f>
        <v>2010</v>
      </c>
      <c r="F370" t="s">
        <v>1288</v>
      </c>
      <c r="G370" s="1" t="s">
        <v>1289</v>
      </c>
      <c r="H370" t="str">
        <f t="shared" si="5"/>
        <v>Good</v>
      </c>
      <c r="I370">
        <v>4.625</v>
      </c>
    </row>
    <row r="371" spans="1:9" x14ac:dyDescent="0.2">
      <c r="A371" s="2">
        <v>576</v>
      </c>
      <c r="B371" s="3">
        <v>38688.13958333333</v>
      </c>
      <c r="C371" s="1" t="s">
        <v>1290</v>
      </c>
      <c r="D371" t="s">
        <v>13</v>
      </c>
      <c r="E371" t="str">
        <f>LEFT(Table2[[#This Row],[Vehicle Title]], 4)</f>
        <v>1999</v>
      </c>
      <c r="F371" t="s">
        <v>1291</v>
      </c>
      <c r="G371" s="1" t="s">
        <v>1292</v>
      </c>
      <c r="H371" t="str">
        <f t="shared" si="5"/>
        <v>Good</v>
      </c>
      <c r="I371">
        <v>4.625</v>
      </c>
    </row>
    <row r="372" spans="1:9" x14ac:dyDescent="0.2">
      <c r="A372" s="2">
        <v>1768</v>
      </c>
      <c r="B372" s="3">
        <v>38925</v>
      </c>
      <c r="C372" s="1" t="s">
        <v>1200</v>
      </c>
      <c r="D372" t="s">
        <v>24</v>
      </c>
      <c r="E372" t="str">
        <f>LEFT(Table2[[#This Row],[Vehicle Title]], 4)</f>
        <v>2002</v>
      </c>
      <c r="F372" t="s">
        <v>1293</v>
      </c>
      <c r="G372" s="1" t="s">
        <v>1294</v>
      </c>
      <c r="H372" t="str">
        <f t="shared" si="5"/>
        <v>Bad</v>
      </c>
      <c r="I372">
        <v>1</v>
      </c>
    </row>
    <row r="373" spans="1:9" x14ac:dyDescent="0.2">
      <c r="A373" s="2">
        <v>709</v>
      </c>
      <c r="B373" s="3">
        <v>38926</v>
      </c>
      <c r="C373" s="1" t="s">
        <v>1295</v>
      </c>
      <c r="D373" t="s">
        <v>48</v>
      </c>
      <c r="E373" t="str">
        <f>LEFT(Table2[[#This Row],[Vehicle Title]], 4)</f>
        <v>2006</v>
      </c>
      <c r="F373" t="s">
        <v>1296</v>
      </c>
      <c r="G373" s="1" t="s">
        <v>1297</v>
      </c>
      <c r="H373" t="str">
        <f t="shared" si="5"/>
        <v>Good</v>
      </c>
      <c r="I373">
        <v>4.375</v>
      </c>
    </row>
    <row r="374" spans="1:9" x14ac:dyDescent="0.2">
      <c r="A374" s="2">
        <v>706</v>
      </c>
      <c r="B374" s="3">
        <v>38945</v>
      </c>
      <c r="C374" s="1" t="s">
        <v>1298</v>
      </c>
      <c r="D374" t="s">
        <v>50</v>
      </c>
      <c r="E374" t="str">
        <f>LEFT(Table2[[#This Row],[Vehicle Title]], 4)</f>
        <v>2006</v>
      </c>
      <c r="F374" t="s">
        <v>1299</v>
      </c>
      <c r="G374" s="1" t="s">
        <v>1300</v>
      </c>
      <c r="H374" t="str">
        <f t="shared" si="5"/>
        <v>Poor</v>
      </c>
      <c r="I374">
        <v>2.875</v>
      </c>
    </row>
    <row r="375" spans="1:9" x14ac:dyDescent="0.2">
      <c r="A375" s="2">
        <v>705</v>
      </c>
      <c r="B375" s="3">
        <v>38947</v>
      </c>
      <c r="C375" s="1" t="s">
        <v>1301</v>
      </c>
      <c r="D375" t="s">
        <v>49</v>
      </c>
      <c r="E375" t="str">
        <f>LEFT(Table2[[#This Row],[Vehicle Title]], 4)</f>
        <v>2006</v>
      </c>
      <c r="F375" t="s">
        <v>1302</v>
      </c>
      <c r="G375" s="1" t="s">
        <v>1303</v>
      </c>
      <c r="H375" t="str">
        <f t="shared" si="5"/>
        <v>Fair</v>
      </c>
      <c r="I375">
        <v>3.125</v>
      </c>
    </row>
    <row r="376" spans="1:9" x14ac:dyDescent="0.2">
      <c r="A376" s="2">
        <v>1702</v>
      </c>
      <c r="B376" s="3">
        <v>42603</v>
      </c>
      <c r="C376" s="1" t="s">
        <v>1304</v>
      </c>
      <c r="D376" t="s">
        <v>23</v>
      </c>
      <c r="E376" t="str">
        <f>LEFT(Table2[[#This Row],[Vehicle Title]], 4)</f>
        <v>2002</v>
      </c>
      <c r="F376" t="s">
        <v>1305</v>
      </c>
      <c r="G376" s="1" t="s">
        <v>1306</v>
      </c>
      <c r="H376" t="str">
        <f t="shared" si="5"/>
        <v>Good</v>
      </c>
      <c r="I376">
        <v>4</v>
      </c>
    </row>
    <row r="377" spans="1:9" x14ac:dyDescent="0.2">
      <c r="A377" s="2">
        <v>838</v>
      </c>
      <c r="B377" s="3">
        <v>40271.781944444447</v>
      </c>
      <c r="C377" s="1" t="s">
        <v>1307</v>
      </c>
      <c r="D377" t="s">
        <v>74</v>
      </c>
      <c r="E377" t="str">
        <f>LEFT(Table2[[#This Row],[Vehicle Title]], 4)</f>
        <v>2008</v>
      </c>
      <c r="F377" t="s">
        <v>1308</v>
      </c>
      <c r="G377" s="1" t="s">
        <v>1309</v>
      </c>
      <c r="H377" t="str">
        <f t="shared" si="5"/>
        <v>Good</v>
      </c>
      <c r="I377">
        <v>4.625</v>
      </c>
    </row>
    <row r="378" spans="1:9" x14ac:dyDescent="0.2">
      <c r="A378" s="2">
        <v>1826</v>
      </c>
      <c r="B378" s="3">
        <v>40393.453472222223</v>
      </c>
      <c r="C378" s="1" t="s">
        <v>1310</v>
      </c>
      <c r="D378" t="s">
        <v>91</v>
      </c>
      <c r="E378" t="str">
        <f>LEFT(Table2[[#This Row],[Vehicle Title]], 4)</f>
        <v>2010</v>
      </c>
      <c r="F378" t="s">
        <v>1311</v>
      </c>
      <c r="G378" s="1" t="s">
        <v>1312</v>
      </c>
      <c r="H378" t="str">
        <f t="shared" si="5"/>
        <v>Good</v>
      </c>
      <c r="I378">
        <v>4.625</v>
      </c>
    </row>
    <row r="379" spans="1:9" x14ac:dyDescent="0.2">
      <c r="A379" s="2">
        <v>866</v>
      </c>
      <c r="B379" s="3">
        <v>42606</v>
      </c>
      <c r="C379" s="1" t="s">
        <v>1313</v>
      </c>
      <c r="D379" t="s">
        <v>51</v>
      </c>
      <c r="E379" t="str">
        <f>LEFT(Table2[[#This Row],[Vehicle Title]], 4)</f>
        <v>2006</v>
      </c>
      <c r="F379" t="s">
        <v>1314</v>
      </c>
      <c r="G379" s="1" t="s">
        <v>1315</v>
      </c>
      <c r="H379" t="str">
        <f t="shared" si="5"/>
        <v>Excellent</v>
      </c>
      <c r="I379">
        <v>5</v>
      </c>
    </row>
    <row r="380" spans="1:9" x14ac:dyDescent="0.2">
      <c r="A380" s="2">
        <v>252</v>
      </c>
      <c r="B380" s="3">
        <v>38955</v>
      </c>
      <c r="C380" s="1" t="s">
        <v>1316</v>
      </c>
      <c r="D380" t="s">
        <v>53</v>
      </c>
      <c r="E380" t="str">
        <f>LEFT(Table2[[#This Row],[Vehicle Title]], 4)</f>
        <v>2006</v>
      </c>
      <c r="F380" t="s">
        <v>1317</v>
      </c>
      <c r="G380" s="1" t="s">
        <v>1318</v>
      </c>
      <c r="H380" t="str">
        <f t="shared" si="5"/>
        <v>Good</v>
      </c>
      <c r="I380">
        <v>4.875</v>
      </c>
    </row>
    <row r="381" spans="1:9" x14ac:dyDescent="0.2">
      <c r="A381" s="2">
        <v>893</v>
      </c>
      <c r="B381" s="3">
        <v>38955</v>
      </c>
      <c r="C381" s="1" t="s">
        <v>1319</v>
      </c>
      <c r="D381" t="s">
        <v>51</v>
      </c>
      <c r="E381" t="str">
        <f>LEFT(Table2[[#This Row],[Vehicle Title]], 4)</f>
        <v>2006</v>
      </c>
      <c r="F381" t="s">
        <v>1320</v>
      </c>
      <c r="G381" s="1" t="s">
        <v>1321</v>
      </c>
      <c r="H381" t="str">
        <f t="shared" si="5"/>
        <v>Good</v>
      </c>
      <c r="I381">
        <v>4.875</v>
      </c>
    </row>
    <row r="382" spans="1:9" x14ac:dyDescent="0.2">
      <c r="A382" s="2">
        <v>797</v>
      </c>
      <c r="B382" s="3">
        <v>38956</v>
      </c>
      <c r="C382" s="1" t="s">
        <v>1322</v>
      </c>
      <c r="D382" t="s">
        <v>45</v>
      </c>
      <c r="E382" t="str">
        <f>LEFT(Table2[[#This Row],[Vehicle Title]], 4)</f>
        <v>2005</v>
      </c>
      <c r="F382" t="s">
        <v>1323</v>
      </c>
      <c r="G382" s="1" t="s">
        <v>1324</v>
      </c>
      <c r="H382" t="str">
        <f t="shared" si="5"/>
        <v>Good</v>
      </c>
      <c r="I382">
        <v>4.625</v>
      </c>
    </row>
    <row r="383" spans="1:9" x14ac:dyDescent="0.2">
      <c r="A383" s="2">
        <v>704</v>
      </c>
      <c r="B383" s="3">
        <v>38959</v>
      </c>
      <c r="C383" s="1" t="s">
        <v>1325</v>
      </c>
      <c r="D383" t="s">
        <v>49</v>
      </c>
      <c r="E383" t="str">
        <f>LEFT(Table2[[#This Row],[Vehicle Title]], 4)</f>
        <v>2006</v>
      </c>
      <c r="F383" t="s">
        <v>1326</v>
      </c>
      <c r="G383" s="1" t="s">
        <v>1327</v>
      </c>
      <c r="H383" t="str">
        <f t="shared" si="5"/>
        <v>Fair</v>
      </c>
      <c r="I383">
        <v>3.625</v>
      </c>
    </row>
    <row r="384" spans="1:9" x14ac:dyDescent="0.2">
      <c r="A384" s="2">
        <v>1766</v>
      </c>
      <c r="B384" s="3">
        <v>38959</v>
      </c>
      <c r="C384" s="1" t="s">
        <v>1328</v>
      </c>
      <c r="D384" t="s">
        <v>24</v>
      </c>
      <c r="E384" t="str">
        <f>LEFT(Table2[[#This Row],[Vehicle Title]], 4)</f>
        <v>2002</v>
      </c>
      <c r="F384" t="s">
        <v>1329</v>
      </c>
      <c r="G384" s="1" t="s">
        <v>1330</v>
      </c>
      <c r="H384" t="str">
        <f t="shared" si="5"/>
        <v>Poor</v>
      </c>
      <c r="I384">
        <v>2.375</v>
      </c>
    </row>
    <row r="385" spans="1:9" x14ac:dyDescent="0.2">
      <c r="A385" s="2">
        <v>641</v>
      </c>
      <c r="B385" s="3">
        <v>42220.57916666667</v>
      </c>
      <c r="C385" s="1" t="s">
        <v>1331</v>
      </c>
      <c r="D385" t="s">
        <v>72</v>
      </c>
      <c r="E385" t="str">
        <f>LEFT(Table2[[#This Row],[Vehicle Title]], 4)</f>
        <v>2008</v>
      </c>
      <c r="F385" t="s">
        <v>1332</v>
      </c>
      <c r="G385" s="1" t="s">
        <v>1333</v>
      </c>
      <c r="H385" t="str">
        <f t="shared" ref="H385:H448" si="6">IF(I385&lt;2,"Bad",IF(I385&lt;3,"Poor",IF(I385&lt;4,"Fair",IF(I385&gt;=5,"Excellent","Good"))))</f>
        <v>Good</v>
      </c>
      <c r="I385">
        <v>4.625</v>
      </c>
    </row>
    <row r="386" spans="1:9" x14ac:dyDescent="0.2">
      <c r="A386" s="2">
        <v>535</v>
      </c>
      <c r="B386" s="3">
        <v>38978</v>
      </c>
      <c r="C386" s="1" t="s">
        <v>1334</v>
      </c>
      <c r="D386" t="s">
        <v>26</v>
      </c>
      <c r="E386" t="str">
        <f>LEFT(Table2[[#This Row],[Vehicle Title]], 4)</f>
        <v>2002</v>
      </c>
      <c r="F386" t="s">
        <v>1335</v>
      </c>
      <c r="G386" s="1" t="s">
        <v>1336</v>
      </c>
      <c r="H386" t="str">
        <f t="shared" si="6"/>
        <v>Poor</v>
      </c>
      <c r="I386">
        <v>2.875</v>
      </c>
    </row>
    <row r="387" spans="1:9" x14ac:dyDescent="0.2">
      <c r="A387" s="2">
        <v>703</v>
      </c>
      <c r="B387" s="3">
        <v>38986</v>
      </c>
      <c r="C387" s="1" t="s">
        <v>1337</v>
      </c>
      <c r="D387" t="s">
        <v>49</v>
      </c>
      <c r="E387" t="str">
        <f>LEFT(Table2[[#This Row],[Vehicle Title]], 4)</f>
        <v>2006</v>
      </c>
      <c r="F387" t="s">
        <v>1338</v>
      </c>
      <c r="G387" s="1" t="s">
        <v>1339</v>
      </c>
      <c r="H387" t="str">
        <f t="shared" si="6"/>
        <v>Good</v>
      </c>
      <c r="I387">
        <v>4.875</v>
      </c>
    </row>
    <row r="388" spans="1:9" x14ac:dyDescent="0.2">
      <c r="A388" s="2">
        <v>1630</v>
      </c>
      <c r="B388" s="3">
        <v>38988</v>
      </c>
      <c r="C388" s="1" t="s">
        <v>1184</v>
      </c>
      <c r="D388" t="s">
        <v>33</v>
      </c>
      <c r="E388" t="str">
        <f>LEFT(Table2[[#This Row],[Vehicle Title]], 4)</f>
        <v>2003</v>
      </c>
      <c r="F388" t="s">
        <v>1340</v>
      </c>
      <c r="G388" s="1" t="s">
        <v>1341</v>
      </c>
      <c r="H388" t="str">
        <f t="shared" si="6"/>
        <v>Excellent</v>
      </c>
      <c r="I388">
        <v>5</v>
      </c>
    </row>
    <row r="389" spans="1:9" x14ac:dyDescent="0.2">
      <c r="A389" s="2">
        <v>1629</v>
      </c>
      <c r="B389" s="3">
        <v>38990</v>
      </c>
      <c r="C389" s="1" t="s">
        <v>1342</v>
      </c>
      <c r="D389" t="s">
        <v>32</v>
      </c>
      <c r="E389" t="str">
        <f>LEFT(Table2[[#This Row],[Vehicle Title]], 4)</f>
        <v>2003</v>
      </c>
      <c r="F389" t="s">
        <v>1343</v>
      </c>
      <c r="G389" s="1" t="s">
        <v>1344</v>
      </c>
      <c r="H389" t="str">
        <f t="shared" si="6"/>
        <v>Poor</v>
      </c>
      <c r="I389">
        <v>2.125</v>
      </c>
    </row>
    <row r="390" spans="1:9" x14ac:dyDescent="0.2">
      <c r="A390" s="2">
        <v>1172</v>
      </c>
      <c r="B390" s="3">
        <v>39004</v>
      </c>
      <c r="C390" s="1" t="s">
        <v>1345</v>
      </c>
      <c r="D390" t="s">
        <v>27</v>
      </c>
      <c r="E390" t="str">
        <f>LEFT(Table2[[#This Row],[Vehicle Title]], 4)</f>
        <v>2003</v>
      </c>
      <c r="F390" t="s">
        <v>1346</v>
      </c>
      <c r="G390" s="1" t="s">
        <v>1347</v>
      </c>
      <c r="H390" t="str">
        <f t="shared" si="6"/>
        <v>Poor</v>
      </c>
      <c r="I390">
        <v>2.875</v>
      </c>
    </row>
    <row r="391" spans="1:9" x14ac:dyDescent="0.2">
      <c r="A391" s="2">
        <v>890</v>
      </c>
      <c r="B391" s="3">
        <v>39005</v>
      </c>
      <c r="C391" s="1" t="s">
        <v>1348</v>
      </c>
      <c r="D391" t="s">
        <v>51</v>
      </c>
      <c r="E391" t="str">
        <f>LEFT(Table2[[#This Row],[Vehicle Title]], 4)</f>
        <v>2006</v>
      </c>
      <c r="F391" t="s">
        <v>1349</v>
      </c>
      <c r="G391" s="1" t="s">
        <v>1350</v>
      </c>
      <c r="H391" t="str">
        <f t="shared" si="6"/>
        <v>Good</v>
      </c>
      <c r="I391">
        <v>4</v>
      </c>
    </row>
    <row r="392" spans="1:9" x14ac:dyDescent="0.2">
      <c r="A392" s="2">
        <v>1241</v>
      </c>
      <c r="B392" s="3">
        <v>39512.35833333333</v>
      </c>
      <c r="C392" s="1" t="s">
        <v>1045</v>
      </c>
      <c r="D392" t="s">
        <v>11</v>
      </c>
      <c r="E392" t="str">
        <f>LEFT(Table2[[#This Row],[Vehicle Title]], 4)</f>
        <v>1999</v>
      </c>
      <c r="F392" t="s">
        <v>1351</v>
      </c>
      <c r="G392" s="1" t="s">
        <v>1352</v>
      </c>
      <c r="H392" t="str">
        <f t="shared" si="6"/>
        <v>Good</v>
      </c>
      <c r="I392">
        <v>4.625</v>
      </c>
    </row>
    <row r="393" spans="1:9" x14ac:dyDescent="0.2">
      <c r="A393" s="2">
        <v>1390</v>
      </c>
      <c r="B393" s="3">
        <v>39543.397916666669</v>
      </c>
      <c r="C393" s="1" t="s">
        <v>1353</v>
      </c>
      <c r="D393" t="s">
        <v>14</v>
      </c>
      <c r="E393" t="str">
        <f>LEFT(Table2[[#This Row],[Vehicle Title]], 4)</f>
        <v>2000</v>
      </c>
      <c r="F393" t="s">
        <v>1354</v>
      </c>
      <c r="G393" s="1" t="s">
        <v>1355</v>
      </c>
      <c r="H393" t="str">
        <f t="shared" si="6"/>
        <v>Good</v>
      </c>
      <c r="I393">
        <v>4.625</v>
      </c>
    </row>
    <row r="394" spans="1:9" x14ac:dyDescent="0.2">
      <c r="A394" s="2">
        <v>1047</v>
      </c>
      <c r="B394" s="3">
        <v>40273.427777777775</v>
      </c>
      <c r="C394" s="1" t="s">
        <v>1356</v>
      </c>
      <c r="D394" t="s">
        <v>37</v>
      </c>
      <c r="E394" t="str">
        <f>LEFT(Table2[[#This Row],[Vehicle Title]], 4)</f>
        <v>2004</v>
      </c>
      <c r="F394" t="s">
        <v>1357</v>
      </c>
      <c r="G394" s="1" t="s">
        <v>1358</v>
      </c>
      <c r="H394" t="str">
        <f t="shared" si="6"/>
        <v>Good</v>
      </c>
      <c r="I394">
        <v>4.625</v>
      </c>
    </row>
    <row r="395" spans="1:9" x14ac:dyDescent="0.2">
      <c r="A395" s="2">
        <v>110</v>
      </c>
      <c r="B395" s="3">
        <v>40395.491666666669</v>
      </c>
      <c r="C395" s="1" t="s">
        <v>1359</v>
      </c>
      <c r="D395" t="s">
        <v>70</v>
      </c>
      <c r="E395" t="str">
        <f>LEFT(Table2[[#This Row],[Vehicle Title]], 4)</f>
        <v>2008</v>
      </c>
      <c r="F395" t="s">
        <v>1360</v>
      </c>
      <c r="G395" s="1" t="s">
        <v>1361</v>
      </c>
      <c r="H395" t="str">
        <f t="shared" si="6"/>
        <v>Good</v>
      </c>
      <c r="I395">
        <v>4.625</v>
      </c>
    </row>
    <row r="396" spans="1:9" x14ac:dyDescent="0.2">
      <c r="A396" s="2">
        <v>855</v>
      </c>
      <c r="B396" s="3">
        <v>39757.772222222222</v>
      </c>
      <c r="C396" s="1" t="s">
        <v>1362</v>
      </c>
      <c r="D396" t="s">
        <v>74</v>
      </c>
      <c r="E396" t="str">
        <f>LEFT(Table2[[#This Row],[Vehicle Title]], 4)</f>
        <v>2008</v>
      </c>
      <c r="F396" t="s">
        <v>1363</v>
      </c>
      <c r="G396" s="1" t="s">
        <v>1364</v>
      </c>
      <c r="H396" t="str">
        <f t="shared" si="6"/>
        <v>Good</v>
      </c>
      <c r="I396">
        <v>4.625</v>
      </c>
    </row>
    <row r="397" spans="1:9" x14ac:dyDescent="0.2">
      <c r="A397" s="2">
        <v>225</v>
      </c>
      <c r="B397" s="3">
        <v>40487.871527777781</v>
      </c>
      <c r="C397" s="1" t="s">
        <v>1365</v>
      </c>
      <c r="D397" t="s">
        <v>53</v>
      </c>
      <c r="E397" t="str">
        <f>LEFT(Table2[[#This Row],[Vehicle Title]], 4)</f>
        <v>2006</v>
      </c>
      <c r="F397" t="s">
        <v>1366</v>
      </c>
      <c r="G397" s="1" t="s">
        <v>1367</v>
      </c>
      <c r="H397" t="str">
        <f t="shared" si="6"/>
        <v>Good</v>
      </c>
      <c r="I397">
        <v>4.625</v>
      </c>
    </row>
    <row r="398" spans="1:9" x14ac:dyDescent="0.2">
      <c r="A398" s="2">
        <v>796</v>
      </c>
      <c r="B398" s="3">
        <v>39006</v>
      </c>
      <c r="C398" s="1" t="s">
        <v>1368</v>
      </c>
      <c r="D398" t="s">
        <v>45</v>
      </c>
      <c r="E398" t="str">
        <f>LEFT(Table2[[#This Row],[Vehicle Title]], 4)</f>
        <v>2005</v>
      </c>
      <c r="F398" t="s">
        <v>1369</v>
      </c>
      <c r="G398" s="1" t="s">
        <v>1370</v>
      </c>
      <c r="H398" t="str">
        <f t="shared" si="6"/>
        <v>Good</v>
      </c>
      <c r="I398">
        <v>4.625</v>
      </c>
    </row>
    <row r="399" spans="1:9" x14ac:dyDescent="0.2">
      <c r="A399" s="2">
        <v>888</v>
      </c>
      <c r="B399" s="3">
        <v>39006</v>
      </c>
      <c r="C399" s="1" t="s">
        <v>1371</v>
      </c>
      <c r="D399" t="s">
        <v>51</v>
      </c>
      <c r="E399" t="str">
        <f>LEFT(Table2[[#This Row],[Vehicle Title]], 4)</f>
        <v>2006</v>
      </c>
      <c r="F399" t="s">
        <v>1372</v>
      </c>
      <c r="G399" s="1" t="s">
        <v>1373</v>
      </c>
      <c r="H399" t="str">
        <f t="shared" si="6"/>
        <v>Good</v>
      </c>
      <c r="I399">
        <v>4.375</v>
      </c>
    </row>
    <row r="400" spans="1:9" x14ac:dyDescent="0.2">
      <c r="A400" s="2">
        <v>887</v>
      </c>
      <c r="B400" s="3">
        <v>39007</v>
      </c>
      <c r="C400" s="1" t="s">
        <v>1374</v>
      </c>
      <c r="D400" t="s">
        <v>51</v>
      </c>
      <c r="E400" t="str">
        <f>LEFT(Table2[[#This Row],[Vehicle Title]], 4)</f>
        <v>2006</v>
      </c>
      <c r="F400" t="s">
        <v>1375</v>
      </c>
      <c r="G400" s="1" t="s">
        <v>1376</v>
      </c>
      <c r="H400" t="str">
        <f t="shared" si="6"/>
        <v>Good</v>
      </c>
      <c r="I400">
        <v>4.875</v>
      </c>
    </row>
    <row r="401" spans="1:9" x14ac:dyDescent="0.2">
      <c r="A401" s="2">
        <v>905</v>
      </c>
      <c r="B401" s="3">
        <v>38723.663888888892</v>
      </c>
      <c r="C401" s="1" t="s">
        <v>727</v>
      </c>
      <c r="D401" t="s">
        <v>52</v>
      </c>
      <c r="E401" t="str">
        <f>LEFT(Table2[[#This Row],[Vehicle Title]], 4)</f>
        <v>2006</v>
      </c>
      <c r="F401" t="s">
        <v>1377</v>
      </c>
      <c r="G401" s="1" t="s">
        <v>1378</v>
      </c>
      <c r="H401" t="str">
        <f t="shared" si="6"/>
        <v>Good</v>
      </c>
      <c r="I401">
        <v>4.625</v>
      </c>
    </row>
    <row r="402" spans="1:9" x14ac:dyDescent="0.2">
      <c r="A402" s="2">
        <v>733</v>
      </c>
      <c r="B402" s="3">
        <v>39544.477777777778</v>
      </c>
      <c r="C402" s="1" t="s">
        <v>1379</v>
      </c>
      <c r="D402" t="s">
        <v>59</v>
      </c>
      <c r="E402" t="str">
        <f>LEFT(Table2[[#This Row],[Vehicle Title]], 4)</f>
        <v>2007</v>
      </c>
      <c r="F402" t="s">
        <v>1380</v>
      </c>
      <c r="G402" s="1" t="s">
        <v>1381</v>
      </c>
      <c r="H402" t="str">
        <f t="shared" si="6"/>
        <v>Good</v>
      </c>
      <c r="I402">
        <v>4.625</v>
      </c>
    </row>
    <row r="403" spans="1:9" x14ac:dyDescent="0.2">
      <c r="A403" s="2">
        <v>281</v>
      </c>
      <c r="B403" s="3">
        <v>41005.670138888891</v>
      </c>
      <c r="C403" s="1" t="s">
        <v>1382</v>
      </c>
      <c r="D403" t="s">
        <v>41</v>
      </c>
      <c r="E403" t="str">
        <f>LEFT(Table2[[#This Row],[Vehicle Title]], 4)</f>
        <v>2004</v>
      </c>
      <c r="F403" t="s">
        <v>1383</v>
      </c>
      <c r="G403" s="1" t="s">
        <v>1384</v>
      </c>
      <c r="H403" t="str">
        <f t="shared" si="6"/>
        <v>Good</v>
      </c>
      <c r="I403">
        <v>4.625</v>
      </c>
    </row>
    <row r="404" spans="1:9" x14ac:dyDescent="0.2">
      <c r="A404" s="2">
        <v>786</v>
      </c>
      <c r="B404" s="3">
        <v>39208.559027777781</v>
      </c>
      <c r="C404" s="1" t="s">
        <v>1385</v>
      </c>
      <c r="D404" t="s">
        <v>45</v>
      </c>
      <c r="E404" t="str">
        <f>LEFT(Table2[[#This Row],[Vehicle Title]], 4)</f>
        <v>2005</v>
      </c>
      <c r="F404" t="s">
        <v>1386</v>
      </c>
      <c r="G404" s="1" t="s">
        <v>1387</v>
      </c>
      <c r="H404" t="str">
        <f t="shared" si="6"/>
        <v>Good</v>
      </c>
      <c r="I404">
        <v>4.625</v>
      </c>
    </row>
    <row r="405" spans="1:9" x14ac:dyDescent="0.2">
      <c r="A405" s="2">
        <v>1684</v>
      </c>
      <c r="B405" s="3">
        <v>38631.674305555556</v>
      </c>
      <c r="C405" s="1" t="s">
        <v>1388</v>
      </c>
      <c r="D405" t="s">
        <v>43</v>
      </c>
      <c r="E405" t="str">
        <f>LEFT(Table2[[#This Row],[Vehicle Title]], 4)</f>
        <v>2005</v>
      </c>
      <c r="F405" t="s">
        <v>1389</v>
      </c>
      <c r="G405" s="1" t="s">
        <v>1390</v>
      </c>
      <c r="H405" t="str">
        <f t="shared" si="6"/>
        <v>Good</v>
      </c>
      <c r="I405">
        <v>4.625</v>
      </c>
    </row>
    <row r="406" spans="1:9" x14ac:dyDescent="0.2">
      <c r="A406" s="2">
        <v>1628</v>
      </c>
      <c r="B406" s="3">
        <v>39007</v>
      </c>
      <c r="C406" s="1" t="s">
        <v>1045</v>
      </c>
      <c r="D406" t="s">
        <v>33</v>
      </c>
      <c r="E406" t="str">
        <f>LEFT(Table2[[#This Row],[Vehicle Title]], 4)</f>
        <v>2003</v>
      </c>
      <c r="F406" t="s">
        <v>1391</v>
      </c>
      <c r="G406" s="1" t="s">
        <v>1392</v>
      </c>
      <c r="H406" t="str">
        <f t="shared" si="6"/>
        <v>Good</v>
      </c>
      <c r="I406">
        <v>4.625</v>
      </c>
    </row>
    <row r="407" spans="1:9" x14ac:dyDescent="0.2">
      <c r="A407" s="2">
        <v>513</v>
      </c>
      <c r="B407" s="3">
        <v>39007</v>
      </c>
      <c r="C407" s="1" t="s">
        <v>1393</v>
      </c>
      <c r="D407" t="s">
        <v>94</v>
      </c>
      <c r="E407" t="str">
        <f>LEFT(Table2[[#This Row],[Vehicle Title]], 4)</f>
        <v>2010</v>
      </c>
      <c r="F407" t="s">
        <v>1394</v>
      </c>
      <c r="G407" s="1" t="s">
        <v>1395</v>
      </c>
      <c r="H407" t="str">
        <f t="shared" si="6"/>
        <v>Good</v>
      </c>
      <c r="I407">
        <v>4.375</v>
      </c>
    </row>
    <row r="408" spans="1:9" x14ac:dyDescent="0.2">
      <c r="A408" s="2">
        <v>1713</v>
      </c>
      <c r="B408" s="3">
        <v>40397.632638888892</v>
      </c>
      <c r="C408" s="1" t="s">
        <v>1396</v>
      </c>
      <c r="D408" t="s">
        <v>23</v>
      </c>
      <c r="E408" t="str">
        <f>LEFT(Table2[[#This Row],[Vehicle Title]], 4)</f>
        <v>2002</v>
      </c>
      <c r="F408" t="s">
        <v>1397</v>
      </c>
      <c r="G408" s="1" t="s">
        <v>1398</v>
      </c>
      <c r="H408" t="str">
        <f t="shared" si="6"/>
        <v>Good</v>
      </c>
      <c r="I408">
        <v>4.625</v>
      </c>
    </row>
    <row r="409" spans="1:9" x14ac:dyDescent="0.2">
      <c r="A409" s="2">
        <v>1173</v>
      </c>
      <c r="B409" s="3">
        <v>39028.95416666667</v>
      </c>
      <c r="C409" s="1" t="s">
        <v>1399</v>
      </c>
      <c r="D409" t="s">
        <v>29</v>
      </c>
      <c r="E409" t="str">
        <f>LEFT(Table2[[#This Row],[Vehicle Title]], 4)</f>
        <v>2003</v>
      </c>
      <c r="F409" t="s">
        <v>1400</v>
      </c>
      <c r="G409" s="1" t="s">
        <v>1401</v>
      </c>
      <c r="H409" t="str">
        <f t="shared" si="6"/>
        <v>Good</v>
      </c>
      <c r="I409">
        <v>4.625</v>
      </c>
    </row>
    <row r="410" spans="1:9" x14ac:dyDescent="0.2">
      <c r="A410" s="2">
        <v>477</v>
      </c>
      <c r="B410" s="3">
        <v>39012</v>
      </c>
      <c r="C410" s="1" t="s">
        <v>1402</v>
      </c>
      <c r="D410" t="s">
        <v>47</v>
      </c>
      <c r="E410" t="str">
        <f>LEFT(Table2[[#This Row],[Vehicle Title]], 4)</f>
        <v>2005</v>
      </c>
      <c r="F410" t="s">
        <v>1403</v>
      </c>
      <c r="G410" s="1" t="s">
        <v>1404</v>
      </c>
      <c r="H410" t="str">
        <f t="shared" si="6"/>
        <v>Good</v>
      </c>
      <c r="I410">
        <v>4.875</v>
      </c>
    </row>
    <row r="411" spans="1:9" x14ac:dyDescent="0.2">
      <c r="A411" s="2">
        <v>1466</v>
      </c>
      <c r="B411" s="3">
        <v>39014</v>
      </c>
      <c r="C411" s="1" t="s">
        <v>280</v>
      </c>
      <c r="D411" t="s">
        <v>22</v>
      </c>
      <c r="E411" t="str">
        <f>LEFT(Table2[[#This Row],[Vehicle Title]], 4)</f>
        <v>2002</v>
      </c>
      <c r="F411" t="s">
        <v>1405</v>
      </c>
      <c r="G411" s="1" t="s">
        <v>1406</v>
      </c>
      <c r="H411" t="str">
        <f t="shared" si="6"/>
        <v>Good</v>
      </c>
      <c r="I411">
        <v>4.375</v>
      </c>
    </row>
    <row r="412" spans="1:9" x14ac:dyDescent="0.2">
      <c r="A412" s="2">
        <v>834</v>
      </c>
      <c r="B412" s="3">
        <v>42667</v>
      </c>
      <c r="C412" s="1" t="s">
        <v>1407</v>
      </c>
      <c r="D412" t="s">
        <v>74</v>
      </c>
      <c r="E412" t="str">
        <f>LEFT(Table2[[#This Row],[Vehicle Title]], 4)</f>
        <v>2008</v>
      </c>
      <c r="F412" t="s">
        <v>1408</v>
      </c>
      <c r="G412" s="1" t="s">
        <v>1409</v>
      </c>
      <c r="H412" t="str">
        <f t="shared" si="6"/>
        <v>Bad</v>
      </c>
      <c r="I412">
        <v>1</v>
      </c>
    </row>
    <row r="413" spans="1:9" x14ac:dyDescent="0.2">
      <c r="A413" s="2">
        <v>187</v>
      </c>
      <c r="B413" s="3">
        <v>42669</v>
      </c>
      <c r="C413" s="1" t="s">
        <v>1410</v>
      </c>
      <c r="D413" t="s">
        <v>78</v>
      </c>
      <c r="E413" t="str">
        <f>LEFT(Table2[[#This Row],[Vehicle Title]], 4)</f>
        <v>2008</v>
      </c>
      <c r="F413" t="s">
        <v>1411</v>
      </c>
      <c r="G413" s="1" t="s">
        <v>1412</v>
      </c>
      <c r="H413" t="str">
        <f t="shared" si="6"/>
        <v>Excellent</v>
      </c>
      <c r="I413">
        <v>5</v>
      </c>
    </row>
    <row r="414" spans="1:9" x14ac:dyDescent="0.2">
      <c r="A414" s="2">
        <v>248</v>
      </c>
      <c r="B414" s="3">
        <v>39037</v>
      </c>
      <c r="C414" s="1" t="s">
        <v>1413</v>
      </c>
      <c r="D414" t="s">
        <v>53</v>
      </c>
      <c r="E414" t="str">
        <f>LEFT(Table2[[#This Row],[Vehicle Title]], 4)</f>
        <v>2006</v>
      </c>
      <c r="F414" t="s">
        <v>1414</v>
      </c>
      <c r="G414" s="1" t="s">
        <v>1415</v>
      </c>
      <c r="H414" t="str">
        <f t="shared" si="6"/>
        <v>Good</v>
      </c>
      <c r="I414">
        <v>4.875</v>
      </c>
    </row>
    <row r="415" spans="1:9" x14ac:dyDescent="0.2">
      <c r="A415" s="2">
        <v>701</v>
      </c>
      <c r="B415" s="3">
        <v>39042</v>
      </c>
      <c r="C415" s="1" t="s">
        <v>1416</v>
      </c>
      <c r="D415" t="s">
        <v>49</v>
      </c>
      <c r="E415" t="str">
        <f>LEFT(Table2[[#This Row],[Vehicle Title]], 4)</f>
        <v>2006</v>
      </c>
      <c r="F415" t="s">
        <v>1417</v>
      </c>
      <c r="G415" s="1" t="s">
        <v>1418</v>
      </c>
      <c r="H415" t="str">
        <f t="shared" si="6"/>
        <v>Good</v>
      </c>
      <c r="I415">
        <v>4.625</v>
      </c>
    </row>
    <row r="416" spans="1:9" x14ac:dyDescent="0.2">
      <c r="A416" s="2">
        <v>761</v>
      </c>
      <c r="B416" s="3">
        <v>41313.261111111111</v>
      </c>
      <c r="C416" s="1" t="s">
        <v>1419</v>
      </c>
      <c r="D416" t="s">
        <v>46</v>
      </c>
      <c r="E416" t="str">
        <f>LEFT(Table2[[#This Row],[Vehicle Title]], 4)</f>
        <v>2005</v>
      </c>
      <c r="F416" t="s">
        <v>1420</v>
      </c>
      <c r="G416" s="1" t="s">
        <v>1421</v>
      </c>
      <c r="H416" t="str">
        <f t="shared" si="6"/>
        <v>Good</v>
      </c>
      <c r="I416">
        <v>4.625</v>
      </c>
    </row>
    <row r="417" spans="1:9" x14ac:dyDescent="0.2">
      <c r="A417" s="2">
        <v>895</v>
      </c>
      <c r="B417" s="3">
        <v>38968.423611111109</v>
      </c>
      <c r="C417" s="1" t="s">
        <v>1422</v>
      </c>
      <c r="D417" t="s">
        <v>52</v>
      </c>
      <c r="E417" t="str">
        <f>LEFT(Table2[[#This Row],[Vehicle Title]], 4)</f>
        <v>2006</v>
      </c>
      <c r="F417" t="s">
        <v>1423</v>
      </c>
      <c r="G417" s="1" t="s">
        <v>1424</v>
      </c>
      <c r="H417" t="str">
        <f t="shared" si="6"/>
        <v>Good</v>
      </c>
      <c r="I417">
        <v>4.625</v>
      </c>
    </row>
    <row r="418" spans="1:9" x14ac:dyDescent="0.2">
      <c r="A418" s="2">
        <v>481</v>
      </c>
      <c r="B418" s="3">
        <v>38633.886805555558</v>
      </c>
      <c r="C418" s="1" t="s">
        <v>1425</v>
      </c>
      <c r="D418" t="s">
        <v>47</v>
      </c>
      <c r="E418" t="str">
        <f>LEFT(Table2[[#This Row],[Vehicle Title]], 4)</f>
        <v>2005</v>
      </c>
      <c r="F418" t="s">
        <v>921</v>
      </c>
      <c r="G418" s="1" t="s">
        <v>1426</v>
      </c>
      <c r="H418" t="str">
        <f t="shared" si="6"/>
        <v>Good</v>
      </c>
      <c r="I418">
        <v>4.625</v>
      </c>
    </row>
    <row r="419" spans="1:9" x14ac:dyDescent="0.2">
      <c r="A419" s="2">
        <v>1063</v>
      </c>
      <c r="B419" s="3">
        <v>39760.807638888888</v>
      </c>
      <c r="C419" s="1" t="s">
        <v>1427</v>
      </c>
      <c r="D419" t="s">
        <v>37</v>
      </c>
      <c r="E419" t="str">
        <f>LEFT(Table2[[#This Row],[Vehicle Title]], 4)</f>
        <v>2004</v>
      </c>
      <c r="F419" t="s">
        <v>1428</v>
      </c>
      <c r="G419" s="1" t="s">
        <v>1429</v>
      </c>
      <c r="H419" t="str">
        <f t="shared" si="6"/>
        <v>Good</v>
      </c>
      <c r="I419">
        <v>4.625</v>
      </c>
    </row>
    <row r="420" spans="1:9" x14ac:dyDescent="0.2">
      <c r="A420" s="2">
        <v>1398</v>
      </c>
      <c r="B420" s="3">
        <v>39044</v>
      </c>
      <c r="C420" s="1" t="s">
        <v>1430</v>
      </c>
      <c r="D420" t="s">
        <v>89</v>
      </c>
      <c r="E420" t="str">
        <f>LEFT(Table2[[#This Row],[Vehicle Title]], 4)</f>
        <v>2010</v>
      </c>
      <c r="F420" t="s">
        <v>1431</v>
      </c>
      <c r="G420" s="1" t="s">
        <v>1432</v>
      </c>
      <c r="H420" t="str">
        <f t="shared" si="6"/>
        <v>Good</v>
      </c>
      <c r="I420">
        <v>4.625</v>
      </c>
    </row>
    <row r="421" spans="1:9" x14ac:dyDescent="0.2">
      <c r="A421" s="2">
        <v>884</v>
      </c>
      <c r="B421" s="3">
        <v>39046</v>
      </c>
      <c r="C421" s="1" t="s">
        <v>1433</v>
      </c>
      <c r="D421" t="s">
        <v>51</v>
      </c>
      <c r="E421" t="str">
        <f>LEFT(Table2[[#This Row],[Vehicle Title]], 4)</f>
        <v>2006</v>
      </c>
      <c r="F421" t="s">
        <v>1434</v>
      </c>
      <c r="G421" s="1" t="s">
        <v>1435</v>
      </c>
      <c r="H421" t="str">
        <f t="shared" si="6"/>
        <v>Good</v>
      </c>
      <c r="I421">
        <v>4</v>
      </c>
    </row>
    <row r="422" spans="1:9" x14ac:dyDescent="0.2">
      <c r="A422" s="2">
        <v>700</v>
      </c>
      <c r="B422" s="3">
        <v>39048</v>
      </c>
      <c r="C422" s="1" t="s">
        <v>1436</v>
      </c>
      <c r="D422" t="s">
        <v>48</v>
      </c>
      <c r="E422" t="str">
        <f>LEFT(Table2[[#This Row],[Vehicle Title]], 4)</f>
        <v>2006</v>
      </c>
      <c r="F422" t="s">
        <v>1437</v>
      </c>
      <c r="G422" s="1" t="s">
        <v>1438</v>
      </c>
      <c r="H422" t="str">
        <f t="shared" si="6"/>
        <v>Good</v>
      </c>
      <c r="I422">
        <v>4.625</v>
      </c>
    </row>
    <row r="423" spans="1:9" x14ac:dyDescent="0.2">
      <c r="A423" s="2">
        <v>757</v>
      </c>
      <c r="B423" s="3">
        <v>39049</v>
      </c>
      <c r="C423" s="1" t="s">
        <v>1439</v>
      </c>
      <c r="D423" t="s">
        <v>60</v>
      </c>
      <c r="E423" t="str">
        <f>LEFT(Table2[[#This Row],[Vehicle Title]], 4)</f>
        <v>2007</v>
      </c>
      <c r="F423" t="s">
        <v>1440</v>
      </c>
      <c r="G423" s="1" t="s">
        <v>1441</v>
      </c>
      <c r="H423" t="str">
        <f t="shared" si="6"/>
        <v>Good</v>
      </c>
      <c r="I423">
        <v>4.875</v>
      </c>
    </row>
    <row r="424" spans="1:9" x14ac:dyDescent="0.2">
      <c r="A424" s="2">
        <v>247</v>
      </c>
      <c r="B424" s="3">
        <v>39050</v>
      </c>
      <c r="C424" s="1" t="s">
        <v>1442</v>
      </c>
      <c r="D424" t="s">
        <v>53</v>
      </c>
      <c r="E424" t="str">
        <f>LEFT(Table2[[#This Row],[Vehicle Title]], 4)</f>
        <v>2006</v>
      </c>
      <c r="F424" t="s">
        <v>1443</v>
      </c>
      <c r="G424" s="1" t="s">
        <v>1444</v>
      </c>
      <c r="H424" t="str">
        <f t="shared" si="6"/>
        <v>Good</v>
      </c>
      <c r="I424">
        <v>4.125</v>
      </c>
    </row>
    <row r="425" spans="1:9" x14ac:dyDescent="0.2">
      <c r="A425" s="2">
        <v>892</v>
      </c>
      <c r="B425" s="3">
        <v>38757.032638888886</v>
      </c>
      <c r="C425" s="1" t="s">
        <v>1445</v>
      </c>
      <c r="D425" t="s">
        <v>51</v>
      </c>
      <c r="E425" t="str">
        <f>LEFT(Table2[[#This Row],[Vehicle Title]], 4)</f>
        <v>2006</v>
      </c>
      <c r="F425" t="s">
        <v>1446</v>
      </c>
      <c r="G425" s="1" t="s">
        <v>1447</v>
      </c>
      <c r="H425" t="str">
        <f t="shared" si="6"/>
        <v>Good</v>
      </c>
      <c r="I425">
        <v>4.625</v>
      </c>
    </row>
    <row r="426" spans="1:9" x14ac:dyDescent="0.2">
      <c r="A426" s="2">
        <v>379</v>
      </c>
      <c r="B426" s="3">
        <v>40218</v>
      </c>
      <c r="C426" s="1" t="s">
        <v>1448</v>
      </c>
      <c r="D426" t="s">
        <v>19</v>
      </c>
      <c r="E426" t="str">
        <f>LEFT(Table2[[#This Row],[Vehicle Title]], 4)</f>
        <v>2001</v>
      </c>
      <c r="F426" t="s">
        <v>1449</v>
      </c>
      <c r="G426" s="1" t="s">
        <v>1450</v>
      </c>
      <c r="H426" t="str">
        <f t="shared" si="6"/>
        <v>Good</v>
      </c>
      <c r="I426">
        <v>4.625</v>
      </c>
    </row>
    <row r="427" spans="1:9" x14ac:dyDescent="0.2">
      <c r="A427" s="2">
        <v>117</v>
      </c>
      <c r="B427" s="3">
        <v>39881.327777777777</v>
      </c>
      <c r="C427" s="1" t="s">
        <v>1451</v>
      </c>
      <c r="D427" t="s">
        <v>70</v>
      </c>
      <c r="E427" t="str">
        <f>LEFT(Table2[[#This Row],[Vehicle Title]], 4)</f>
        <v>2008</v>
      </c>
      <c r="F427" t="s">
        <v>1452</v>
      </c>
      <c r="G427" s="1" t="s">
        <v>1453</v>
      </c>
      <c r="H427" t="str">
        <f t="shared" si="6"/>
        <v>Good</v>
      </c>
      <c r="I427">
        <v>4.625</v>
      </c>
    </row>
    <row r="428" spans="1:9" x14ac:dyDescent="0.2">
      <c r="A428" s="2">
        <v>688</v>
      </c>
      <c r="B428" s="3">
        <v>39181.772222222222</v>
      </c>
      <c r="C428" s="1" t="s">
        <v>1454</v>
      </c>
      <c r="D428" t="s">
        <v>49</v>
      </c>
      <c r="E428" t="str">
        <f>LEFT(Table2[[#This Row],[Vehicle Title]], 4)</f>
        <v>2006</v>
      </c>
      <c r="F428" t="s">
        <v>1455</v>
      </c>
      <c r="G428" s="1" t="s">
        <v>1456</v>
      </c>
      <c r="H428" t="str">
        <f t="shared" si="6"/>
        <v>Good</v>
      </c>
      <c r="I428">
        <v>4.625</v>
      </c>
    </row>
    <row r="429" spans="1:9" x14ac:dyDescent="0.2">
      <c r="A429" s="2">
        <v>957</v>
      </c>
      <c r="B429" s="3">
        <v>39068</v>
      </c>
      <c r="C429" s="1" t="s">
        <v>1457</v>
      </c>
      <c r="D429" t="s">
        <v>62</v>
      </c>
      <c r="E429" t="str">
        <f>LEFT(Table2[[#This Row],[Vehicle Title]], 4)</f>
        <v>2007</v>
      </c>
      <c r="F429" t="s">
        <v>1458</v>
      </c>
      <c r="G429" s="1" t="s">
        <v>1459</v>
      </c>
      <c r="H429" t="str">
        <f t="shared" si="6"/>
        <v>Excellent</v>
      </c>
      <c r="I429">
        <v>5</v>
      </c>
    </row>
    <row r="430" spans="1:9" x14ac:dyDescent="0.2">
      <c r="A430" s="2">
        <v>245</v>
      </c>
      <c r="B430" s="3">
        <v>39073</v>
      </c>
      <c r="C430" s="1" t="s">
        <v>1460</v>
      </c>
      <c r="D430" t="s">
        <v>53</v>
      </c>
      <c r="E430" t="str">
        <f>LEFT(Table2[[#This Row],[Vehicle Title]], 4)</f>
        <v>2006</v>
      </c>
      <c r="F430" t="s">
        <v>1461</v>
      </c>
      <c r="G430" s="1" t="s">
        <v>1462</v>
      </c>
      <c r="H430" t="str">
        <f t="shared" si="6"/>
        <v>Excellent</v>
      </c>
      <c r="I430">
        <v>5</v>
      </c>
    </row>
    <row r="431" spans="1:9" x14ac:dyDescent="0.2">
      <c r="A431" s="2">
        <v>1627</v>
      </c>
      <c r="B431" s="3">
        <v>39078</v>
      </c>
      <c r="C431" s="1" t="s">
        <v>1463</v>
      </c>
      <c r="D431" t="s">
        <v>32</v>
      </c>
      <c r="E431" t="str">
        <f>LEFT(Table2[[#This Row],[Vehicle Title]], 4)</f>
        <v>2003</v>
      </c>
      <c r="F431" t="s">
        <v>1464</v>
      </c>
      <c r="G431" s="1" t="s">
        <v>1465</v>
      </c>
      <c r="H431" t="str">
        <f t="shared" si="6"/>
        <v>Poor</v>
      </c>
      <c r="I431">
        <v>2.625</v>
      </c>
    </row>
    <row r="432" spans="1:9" x14ac:dyDescent="0.2">
      <c r="A432" s="2">
        <v>371</v>
      </c>
      <c r="B432" s="3">
        <v>39080</v>
      </c>
      <c r="C432" s="1" t="s">
        <v>1466</v>
      </c>
      <c r="D432" t="s">
        <v>65</v>
      </c>
      <c r="E432" t="str">
        <f>LEFT(Table2[[#This Row],[Vehicle Title]], 4)</f>
        <v>2007</v>
      </c>
      <c r="F432" t="s">
        <v>1467</v>
      </c>
      <c r="G432" s="1" t="s">
        <v>1468</v>
      </c>
      <c r="H432" t="str">
        <f t="shared" si="6"/>
        <v>Good</v>
      </c>
      <c r="I432">
        <v>4.875</v>
      </c>
    </row>
    <row r="433" spans="1:9" x14ac:dyDescent="0.2">
      <c r="A433" s="2">
        <v>754</v>
      </c>
      <c r="B433" s="3">
        <v>39080</v>
      </c>
      <c r="C433" s="1" t="s">
        <v>1469</v>
      </c>
      <c r="D433" t="s">
        <v>60</v>
      </c>
      <c r="E433" t="str">
        <f>LEFT(Table2[[#This Row],[Vehicle Title]], 4)</f>
        <v>2007</v>
      </c>
      <c r="F433" t="s">
        <v>1470</v>
      </c>
      <c r="G433" s="1" t="s">
        <v>1471</v>
      </c>
      <c r="H433" t="str">
        <f t="shared" si="6"/>
        <v>Good</v>
      </c>
      <c r="I433">
        <v>4.875</v>
      </c>
    </row>
    <row r="434" spans="1:9" x14ac:dyDescent="0.2">
      <c r="A434" s="2">
        <v>1605</v>
      </c>
      <c r="B434" s="3">
        <v>39974.488194444442</v>
      </c>
      <c r="C434" s="1" t="s">
        <v>1472</v>
      </c>
      <c r="D434" t="s">
        <v>32</v>
      </c>
      <c r="E434" t="str">
        <f>LEFT(Table2[[#This Row],[Vehicle Title]], 4)</f>
        <v>2003</v>
      </c>
      <c r="F434" t="s">
        <v>1473</v>
      </c>
      <c r="G434" s="1" t="s">
        <v>1474</v>
      </c>
      <c r="H434" t="str">
        <f t="shared" si="6"/>
        <v>Good</v>
      </c>
      <c r="I434">
        <v>4.625</v>
      </c>
    </row>
    <row r="435" spans="1:9" x14ac:dyDescent="0.2">
      <c r="A435" s="2">
        <v>1020</v>
      </c>
      <c r="B435" s="3">
        <v>39974.568749999999</v>
      </c>
      <c r="C435" s="1" t="s">
        <v>1475</v>
      </c>
      <c r="D435" t="s">
        <v>84</v>
      </c>
      <c r="E435" t="str">
        <f>LEFT(Table2[[#This Row],[Vehicle Title]], 4)</f>
        <v>2009</v>
      </c>
      <c r="F435" t="s">
        <v>1476</v>
      </c>
      <c r="G435" s="1" t="s">
        <v>1477</v>
      </c>
      <c r="H435" t="str">
        <f t="shared" si="6"/>
        <v>Good</v>
      </c>
      <c r="I435">
        <v>4.625</v>
      </c>
    </row>
    <row r="436" spans="1:9" x14ac:dyDescent="0.2">
      <c r="A436" s="2">
        <v>231</v>
      </c>
      <c r="B436" s="3">
        <v>40035.561805555553</v>
      </c>
      <c r="C436" s="1" t="s">
        <v>1478</v>
      </c>
      <c r="D436" t="s">
        <v>53</v>
      </c>
      <c r="E436" t="str">
        <f>LEFT(Table2[[#This Row],[Vehicle Title]], 4)</f>
        <v>2006</v>
      </c>
      <c r="F436" t="s">
        <v>1479</v>
      </c>
      <c r="G436" s="1" t="s">
        <v>1480</v>
      </c>
      <c r="H436" t="str">
        <f t="shared" si="6"/>
        <v>Good</v>
      </c>
      <c r="I436">
        <v>4.625</v>
      </c>
    </row>
    <row r="437" spans="1:9" x14ac:dyDescent="0.2">
      <c r="A437" s="2">
        <v>244</v>
      </c>
      <c r="B437" s="3">
        <v>39098</v>
      </c>
      <c r="C437" s="1" t="s">
        <v>1481</v>
      </c>
      <c r="D437" t="s">
        <v>54</v>
      </c>
      <c r="E437" t="str">
        <f>LEFT(Table2[[#This Row],[Vehicle Title]], 4)</f>
        <v>2006</v>
      </c>
      <c r="F437" t="s">
        <v>1482</v>
      </c>
      <c r="G437" s="1" t="s">
        <v>1483</v>
      </c>
      <c r="H437" t="str">
        <f t="shared" si="6"/>
        <v>Excellent</v>
      </c>
      <c r="I437">
        <v>5</v>
      </c>
    </row>
    <row r="438" spans="1:9" x14ac:dyDescent="0.2">
      <c r="A438" s="2">
        <v>1343</v>
      </c>
      <c r="B438" s="3">
        <v>39099</v>
      </c>
      <c r="C438" s="1" t="s">
        <v>1484</v>
      </c>
      <c r="D438" t="s">
        <v>18</v>
      </c>
      <c r="E438" t="str">
        <f>LEFT(Table2[[#This Row],[Vehicle Title]], 4)</f>
        <v>2001</v>
      </c>
      <c r="F438" t="s">
        <v>1485</v>
      </c>
      <c r="G438" s="1" t="s">
        <v>1486</v>
      </c>
      <c r="H438" t="str">
        <f t="shared" si="6"/>
        <v>Good</v>
      </c>
      <c r="I438">
        <v>4.375</v>
      </c>
    </row>
    <row r="439" spans="1:9" x14ac:dyDescent="0.2">
      <c r="A439" s="2">
        <v>243</v>
      </c>
      <c r="B439" s="3">
        <v>39102</v>
      </c>
      <c r="C439" s="1" t="s">
        <v>1487</v>
      </c>
      <c r="D439" t="s">
        <v>53</v>
      </c>
      <c r="E439" t="str">
        <f>LEFT(Table2[[#This Row],[Vehicle Title]], 4)</f>
        <v>2006</v>
      </c>
      <c r="F439" t="s">
        <v>1488</v>
      </c>
      <c r="G439" s="1" t="s">
        <v>1489</v>
      </c>
      <c r="H439" t="str">
        <f t="shared" si="6"/>
        <v>Fair</v>
      </c>
      <c r="I439">
        <v>3.125</v>
      </c>
    </row>
    <row r="440" spans="1:9" x14ac:dyDescent="0.2">
      <c r="A440" s="2">
        <v>791</v>
      </c>
      <c r="B440" s="3">
        <v>39103</v>
      </c>
      <c r="C440" s="1" t="s">
        <v>1490</v>
      </c>
      <c r="D440" t="s">
        <v>45</v>
      </c>
      <c r="E440" t="str">
        <f>LEFT(Table2[[#This Row],[Vehicle Title]], 4)</f>
        <v>2005</v>
      </c>
      <c r="F440" t="s">
        <v>1491</v>
      </c>
      <c r="G440" s="1" t="s">
        <v>1492</v>
      </c>
      <c r="H440" t="str">
        <f t="shared" si="6"/>
        <v>Good</v>
      </c>
      <c r="I440">
        <v>4</v>
      </c>
    </row>
    <row r="441" spans="1:9" x14ac:dyDescent="0.2">
      <c r="A441" s="2">
        <v>825</v>
      </c>
      <c r="B441" s="3">
        <v>38394.022222222222</v>
      </c>
      <c r="C441" s="1" t="s">
        <v>1493</v>
      </c>
      <c r="D441" t="s">
        <v>46</v>
      </c>
      <c r="E441" t="str">
        <f>LEFT(Table2[[#This Row],[Vehicle Title]], 4)</f>
        <v>2005</v>
      </c>
      <c r="F441" t="s">
        <v>1494</v>
      </c>
      <c r="G441" s="1" t="s">
        <v>1495</v>
      </c>
      <c r="H441" t="str">
        <f t="shared" si="6"/>
        <v>Good</v>
      </c>
      <c r="I441">
        <v>4.625</v>
      </c>
    </row>
    <row r="442" spans="1:9" x14ac:dyDescent="0.2">
      <c r="A442" s="2">
        <v>116</v>
      </c>
      <c r="B442" s="3">
        <v>39944.220833333333</v>
      </c>
      <c r="C442" s="1" t="s">
        <v>1496</v>
      </c>
      <c r="D442" t="s">
        <v>69</v>
      </c>
      <c r="E442" t="str">
        <f>LEFT(Table2[[#This Row],[Vehicle Title]], 4)</f>
        <v>2008</v>
      </c>
      <c r="F442" t="s">
        <v>1497</v>
      </c>
      <c r="G442" s="1" t="s">
        <v>1498</v>
      </c>
      <c r="H442" t="str">
        <f t="shared" si="6"/>
        <v>Good</v>
      </c>
      <c r="I442">
        <v>4.625</v>
      </c>
    </row>
    <row r="443" spans="1:9" x14ac:dyDescent="0.2">
      <c r="A443" s="2">
        <v>302</v>
      </c>
      <c r="B443" s="3">
        <v>39105</v>
      </c>
      <c r="C443" s="1" t="s">
        <v>1499</v>
      </c>
      <c r="D443" t="s">
        <v>41</v>
      </c>
      <c r="E443" t="str">
        <f>LEFT(Table2[[#This Row],[Vehicle Title]], 4)</f>
        <v>2004</v>
      </c>
      <c r="F443" t="s">
        <v>1500</v>
      </c>
      <c r="G443" s="1" t="s">
        <v>1501</v>
      </c>
      <c r="H443" t="str">
        <f t="shared" si="6"/>
        <v>Excellent</v>
      </c>
      <c r="I443">
        <v>5</v>
      </c>
    </row>
    <row r="444" spans="1:9" x14ac:dyDescent="0.2">
      <c r="A444" s="2">
        <v>882</v>
      </c>
      <c r="B444" s="3">
        <v>39110</v>
      </c>
      <c r="C444" s="1" t="s">
        <v>1502</v>
      </c>
      <c r="D444" t="s">
        <v>51</v>
      </c>
      <c r="E444" t="str">
        <f>LEFT(Table2[[#This Row],[Vehicle Title]], 4)</f>
        <v>2006</v>
      </c>
      <c r="F444" t="s">
        <v>1503</v>
      </c>
      <c r="G444" s="1" t="s">
        <v>1504</v>
      </c>
      <c r="H444" t="str">
        <f t="shared" si="6"/>
        <v>Poor</v>
      </c>
      <c r="I444">
        <v>2.625</v>
      </c>
    </row>
    <row r="445" spans="1:9" x14ac:dyDescent="0.2">
      <c r="A445" s="2">
        <v>753</v>
      </c>
      <c r="B445" s="3">
        <v>39111</v>
      </c>
      <c r="C445" s="1" t="s">
        <v>1505</v>
      </c>
      <c r="D445" t="s">
        <v>59</v>
      </c>
      <c r="E445" t="str">
        <f>LEFT(Table2[[#This Row],[Vehicle Title]], 4)</f>
        <v>2007</v>
      </c>
      <c r="F445" t="s">
        <v>1506</v>
      </c>
      <c r="G445" s="1" t="s">
        <v>1507</v>
      </c>
      <c r="H445" t="str">
        <f t="shared" si="6"/>
        <v>Good</v>
      </c>
      <c r="I445">
        <v>4.875</v>
      </c>
    </row>
    <row r="446" spans="1:9" x14ac:dyDescent="0.2">
      <c r="A446" s="2">
        <v>955</v>
      </c>
      <c r="B446" s="3">
        <v>39131</v>
      </c>
      <c r="C446" s="1" t="s">
        <v>1508</v>
      </c>
      <c r="D446" t="s">
        <v>61</v>
      </c>
      <c r="E446" t="str">
        <f>LEFT(Table2[[#This Row],[Vehicle Title]], 4)</f>
        <v>2007</v>
      </c>
      <c r="F446" t="s">
        <v>1509</v>
      </c>
      <c r="G446" s="1" t="s">
        <v>1510</v>
      </c>
      <c r="H446" t="str">
        <f t="shared" si="6"/>
        <v>Good</v>
      </c>
      <c r="I446">
        <v>4.875</v>
      </c>
    </row>
    <row r="447" spans="1:9" x14ac:dyDescent="0.2">
      <c r="A447" s="2">
        <v>752</v>
      </c>
      <c r="B447" s="3">
        <v>39133</v>
      </c>
      <c r="C447" s="1" t="s">
        <v>1511</v>
      </c>
      <c r="D447" t="s">
        <v>58</v>
      </c>
      <c r="E447" t="str">
        <f>LEFT(Table2[[#This Row],[Vehicle Title]], 4)</f>
        <v>2007</v>
      </c>
      <c r="F447" t="s">
        <v>1512</v>
      </c>
      <c r="G447" s="1" t="s">
        <v>1513</v>
      </c>
      <c r="H447" t="str">
        <f t="shared" si="6"/>
        <v>Good</v>
      </c>
      <c r="I447">
        <v>4.625</v>
      </c>
    </row>
    <row r="448" spans="1:9" x14ac:dyDescent="0.2">
      <c r="A448" s="2">
        <v>751</v>
      </c>
      <c r="B448" s="3">
        <v>39133</v>
      </c>
      <c r="C448" s="1" t="s">
        <v>1514</v>
      </c>
      <c r="D448" t="s">
        <v>60</v>
      </c>
      <c r="E448" t="str">
        <f>LEFT(Table2[[#This Row],[Vehicle Title]], 4)</f>
        <v>2007</v>
      </c>
      <c r="F448" t="s">
        <v>1515</v>
      </c>
      <c r="G448" s="1" t="s">
        <v>1516</v>
      </c>
      <c r="H448" t="str">
        <f t="shared" si="6"/>
        <v>Fair</v>
      </c>
      <c r="I448">
        <v>3.625</v>
      </c>
    </row>
    <row r="449" spans="1:9" x14ac:dyDescent="0.2">
      <c r="A449" s="2">
        <v>954</v>
      </c>
      <c r="B449" s="3">
        <v>39138</v>
      </c>
      <c r="C449" s="1" t="s">
        <v>1517</v>
      </c>
      <c r="D449" t="s">
        <v>61</v>
      </c>
      <c r="E449" t="str">
        <f>LEFT(Table2[[#This Row],[Vehicle Title]], 4)</f>
        <v>2007</v>
      </c>
      <c r="F449" t="s">
        <v>1518</v>
      </c>
      <c r="G449" s="1" t="s">
        <v>1519</v>
      </c>
      <c r="H449" t="str">
        <f t="shared" ref="H449:H512" si="7">IF(I449&lt;2,"Bad",IF(I449&lt;3,"Poor",IF(I449&lt;4,"Fair",IF(I449&gt;=5,"Excellent","Good"))))</f>
        <v>Excellent</v>
      </c>
      <c r="I449">
        <v>5</v>
      </c>
    </row>
    <row r="450" spans="1:9" x14ac:dyDescent="0.2">
      <c r="A450" s="2">
        <v>1531</v>
      </c>
      <c r="B450" s="3">
        <v>39155</v>
      </c>
      <c r="C450" s="1" t="s">
        <v>1520</v>
      </c>
      <c r="D450" t="s">
        <v>39</v>
      </c>
      <c r="E450" t="str">
        <f>LEFT(Table2[[#This Row],[Vehicle Title]], 4)</f>
        <v>2004</v>
      </c>
      <c r="F450" t="s">
        <v>1521</v>
      </c>
      <c r="G450" s="1" t="s">
        <v>1522</v>
      </c>
      <c r="H450" t="str">
        <f t="shared" si="7"/>
        <v>Good</v>
      </c>
      <c r="I450">
        <v>4.125</v>
      </c>
    </row>
    <row r="451" spans="1:9" x14ac:dyDescent="0.2">
      <c r="A451" s="2">
        <v>735</v>
      </c>
      <c r="B451" s="3">
        <v>39214.943055555559</v>
      </c>
      <c r="C451" s="1" t="s">
        <v>1523</v>
      </c>
      <c r="D451" t="s">
        <v>60</v>
      </c>
      <c r="E451" t="str">
        <f>LEFT(Table2[[#This Row],[Vehicle Title]], 4)</f>
        <v>2007</v>
      </c>
      <c r="F451" t="s">
        <v>1524</v>
      </c>
      <c r="G451" s="1" t="s">
        <v>1525</v>
      </c>
      <c r="H451" t="str">
        <f t="shared" si="7"/>
        <v>Good</v>
      </c>
      <c r="I451">
        <v>4.625</v>
      </c>
    </row>
    <row r="452" spans="1:9" x14ac:dyDescent="0.2">
      <c r="A452" s="2">
        <v>1530</v>
      </c>
      <c r="B452" s="3">
        <v>39170</v>
      </c>
      <c r="C452" s="1" t="s">
        <v>1526</v>
      </c>
      <c r="D452" t="s">
        <v>38</v>
      </c>
      <c r="E452" t="str">
        <f>LEFT(Table2[[#This Row],[Vehicle Title]], 4)</f>
        <v>2004</v>
      </c>
      <c r="F452" t="s">
        <v>577</v>
      </c>
      <c r="G452" s="1" t="s">
        <v>1527</v>
      </c>
      <c r="H452" t="str">
        <f t="shared" si="7"/>
        <v>Excellent</v>
      </c>
      <c r="I452">
        <v>5</v>
      </c>
    </row>
    <row r="453" spans="1:9" x14ac:dyDescent="0.2">
      <c r="A453" s="2">
        <v>881</v>
      </c>
      <c r="B453" s="3">
        <v>39171</v>
      </c>
      <c r="C453" s="1" t="s">
        <v>1528</v>
      </c>
      <c r="D453" t="s">
        <v>52</v>
      </c>
      <c r="E453" t="str">
        <f>LEFT(Table2[[#This Row],[Vehicle Title]], 4)</f>
        <v>2006</v>
      </c>
      <c r="F453" t="s">
        <v>1529</v>
      </c>
      <c r="G453" s="1" t="s">
        <v>1530</v>
      </c>
      <c r="H453" t="str">
        <f t="shared" si="7"/>
        <v>Good</v>
      </c>
      <c r="I453">
        <v>4.875</v>
      </c>
    </row>
    <row r="454" spans="1:9" x14ac:dyDescent="0.2">
      <c r="A454" s="2">
        <v>694</v>
      </c>
      <c r="B454" s="3">
        <v>39171</v>
      </c>
      <c r="C454" s="1" t="s">
        <v>1531</v>
      </c>
      <c r="D454" t="s">
        <v>50</v>
      </c>
      <c r="E454" t="str">
        <f>LEFT(Table2[[#This Row],[Vehicle Title]], 4)</f>
        <v>2006</v>
      </c>
      <c r="F454" t="s">
        <v>1532</v>
      </c>
      <c r="G454" s="1" t="s">
        <v>1533</v>
      </c>
      <c r="H454" t="str">
        <f t="shared" si="7"/>
        <v>Good</v>
      </c>
      <c r="I454">
        <v>4.375</v>
      </c>
    </row>
    <row r="455" spans="1:9" x14ac:dyDescent="0.2">
      <c r="A455" s="2">
        <v>1342</v>
      </c>
      <c r="B455" s="3">
        <v>39186</v>
      </c>
      <c r="C455" s="1" t="s">
        <v>1534</v>
      </c>
      <c r="D455" t="s">
        <v>18</v>
      </c>
      <c r="E455" t="str">
        <f>LEFT(Table2[[#This Row],[Vehicle Title]], 4)</f>
        <v>2001</v>
      </c>
      <c r="F455" t="s">
        <v>1535</v>
      </c>
      <c r="G455" s="1" t="s">
        <v>1536</v>
      </c>
      <c r="H455" t="str">
        <f t="shared" si="7"/>
        <v>Good</v>
      </c>
      <c r="I455">
        <v>4.125</v>
      </c>
    </row>
    <row r="456" spans="1:9" x14ac:dyDescent="0.2">
      <c r="A456" s="2">
        <v>1759</v>
      </c>
      <c r="B456" s="3">
        <v>39188</v>
      </c>
      <c r="C456" s="1" t="s">
        <v>1537</v>
      </c>
      <c r="D456" t="s">
        <v>25</v>
      </c>
      <c r="E456" t="str">
        <f>LEFT(Table2[[#This Row],[Vehicle Title]], 4)</f>
        <v>2002</v>
      </c>
      <c r="F456" t="s">
        <v>1538</v>
      </c>
      <c r="G456" s="1" t="s">
        <v>1539</v>
      </c>
      <c r="H456" t="str">
        <f t="shared" si="7"/>
        <v>Good</v>
      </c>
      <c r="I456">
        <v>4.875</v>
      </c>
    </row>
    <row r="457" spans="1:9" x14ac:dyDescent="0.2">
      <c r="A457" s="2">
        <v>1341</v>
      </c>
      <c r="B457" s="3">
        <v>39188</v>
      </c>
      <c r="C457" s="1" t="s">
        <v>1540</v>
      </c>
      <c r="D457" t="s">
        <v>18</v>
      </c>
      <c r="E457" t="str">
        <f>LEFT(Table2[[#This Row],[Vehicle Title]], 4)</f>
        <v>2001</v>
      </c>
      <c r="F457" t="s">
        <v>1541</v>
      </c>
      <c r="G457" s="1" t="s">
        <v>1542</v>
      </c>
      <c r="H457" t="str">
        <f t="shared" si="7"/>
        <v>Poor</v>
      </c>
      <c r="I457">
        <v>2.625</v>
      </c>
    </row>
    <row r="458" spans="1:9" x14ac:dyDescent="0.2">
      <c r="A458" s="2">
        <v>186</v>
      </c>
      <c r="B458" s="3">
        <v>42849</v>
      </c>
      <c r="C458" s="1" t="s">
        <v>1543</v>
      </c>
      <c r="D458" t="s">
        <v>78</v>
      </c>
      <c r="E458" t="str">
        <f>LEFT(Table2[[#This Row],[Vehicle Title]], 4)</f>
        <v>2008</v>
      </c>
      <c r="F458" t="s">
        <v>1544</v>
      </c>
      <c r="G458" s="1" t="s">
        <v>1545</v>
      </c>
      <c r="H458" t="str">
        <f t="shared" si="7"/>
        <v>Excellent</v>
      </c>
      <c r="I458">
        <v>5</v>
      </c>
    </row>
    <row r="459" spans="1:9" x14ac:dyDescent="0.2">
      <c r="A459" s="2">
        <v>956</v>
      </c>
      <c r="B459" s="3">
        <v>39326.695833333331</v>
      </c>
      <c r="C459" s="1" t="s">
        <v>1546</v>
      </c>
      <c r="D459" t="s">
        <v>61</v>
      </c>
      <c r="E459" t="str">
        <f>LEFT(Table2[[#This Row],[Vehicle Title]], 4)</f>
        <v>2007</v>
      </c>
      <c r="F459" t="s">
        <v>1547</v>
      </c>
      <c r="G459" s="1" t="s">
        <v>1548</v>
      </c>
      <c r="H459" t="str">
        <f t="shared" si="7"/>
        <v>Good</v>
      </c>
      <c r="I459">
        <v>4.375</v>
      </c>
    </row>
    <row r="460" spans="1:9" x14ac:dyDescent="0.2">
      <c r="A460" s="2">
        <v>1674</v>
      </c>
      <c r="B460" s="3">
        <v>39198</v>
      </c>
      <c r="C460" s="1" t="s">
        <v>1549</v>
      </c>
      <c r="D460" t="s">
        <v>42</v>
      </c>
      <c r="E460" t="str">
        <f>LEFT(Table2[[#This Row],[Vehicle Title]], 4)</f>
        <v>2005</v>
      </c>
      <c r="F460" t="s">
        <v>1550</v>
      </c>
      <c r="G460" s="1" t="s">
        <v>1551</v>
      </c>
      <c r="H460" t="str">
        <f t="shared" si="7"/>
        <v>Good</v>
      </c>
      <c r="I460">
        <v>4.125</v>
      </c>
    </row>
    <row r="461" spans="1:9" x14ac:dyDescent="0.2">
      <c r="A461" s="2">
        <v>749</v>
      </c>
      <c r="B461" s="3">
        <v>39199</v>
      </c>
      <c r="C461" s="1" t="s">
        <v>1552</v>
      </c>
      <c r="D461" t="s">
        <v>59</v>
      </c>
      <c r="E461" t="str">
        <f>LEFT(Table2[[#This Row],[Vehicle Title]], 4)</f>
        <v>2007</v>
      </c>
      <c r="F461" t="s">
        <v>1553</v>
      </c>
      <c r="G461" s="1" t="s">
        <v>1554</v>
      </c>
      <c r="H461" t="str">
        <f t="shared" si="7"/>
        <v>Fair</v>
      </c>
      <c r="I461">
        <v>3.125</v>
      </c>
    </row>
    <row r="462" spans="1:9" x14ac:dyDescent="0.2">
      <c r="A462" s="2">
        <v>748</v>
      </c>
      <c r="B462" s="3">
        <v>39202</v>
      </c>
      <c r="C462" s="1" t="s">
        <v>1555</v>
      </c>
      <c r="D462" t="s">
        <v>60</v>
      </c>
      <c r="E462" t="str">
        <f>LEFT(Table2[[#This Row],[Vehicle Title]], 4)</f>
        <v>2007</v>
      </c>
      <c r="F462" t="s">
        <v>1556</v>
      </c>
      <c r="G462" s="1" t="s">
        <v>1557</v>
      </c>
      <c r="H462" t="str">
        <f t="shared" si="7"/>
        <v>Good</v>
      </c>
      <c r="I462">
        <v>4.875</v>
      </c>
    </row>
    <row r="463" spans="1:9" x14ac:dyDescent="0.2">
      <c r="A463" s="2">
        <v>1383</v>
      </c>
      <c r="B463" s="3">
        <v>40211.606944444444</v>
      </c>
      <c r="C463" s="1" t="s">
        <v>1558</v>
      </c>
      <c r="D463" t="s">
        <v>14</v>
      </c>
      <c r="E463" t="str">
        <f>LEFT(Table2[[#This Row],[Vehicle Title]], 4)</f>
        <v>2000</v>
      </c>
      <c r="F463" t="s">
        <v>1559</v>
      </c>
      <c r="G463" s="1" t="s">
        <v>1560</v>
      </c>
      <c r="H463" t="str">
        <f t="shared" si="7"/>
        <v>Good</v>
      </c>
      <c r="I463">
        <v>4.375</v>
      </c>
    </row>
    <row r="464" spans="1:9" x14ac:dyDescent="0.2">
      <c r="A464" s="2">
        <v>1161</v>
      </c>
      <c r="B464" s="3">
        <v>39540.290972222225</v>
      </c>
      <c r="C464" s="1" t="s">
        <v>1561</v>
      </c>
      <c r="D464" t="s">
        <v>28</v>
      </c>
      <c r="E464" t="str">
        <f>LEFT(Table2[[#This Row],[Vehicle Title]], 4)</f>
        <v>2003</v>
      </c>
      <c r="F464" t="s">
        <v>1562</v>
      </c>
      <c r="G464" s="1" t="s">
        <v>1563</v>
      </c>
      <c r="H464" t="str">
        <f t="shared" si="7"/>
        <v>Good</v>
      </c>
      <c r="I464">
        <v>4.375</v>
      </c>
    </row>
    <row r="465" spans="1:9" x14ac:dyDescent="0.2">
      <c r="A465" s="2">
        <v>625</v>
      </c>
      <c r="B465" s="3">
        <v>40331.547222222223</v>
      </c>
      <c r="C465" s="1" t="s">
        <v>1564</v>
      </c>
      <c r="D465" t="s">
        <v>98</v>
      </c>
      <c r="E465" t="str">
        <f>LEFT(Table2[[#This Row],[Vehicle Title]], 4)</f>
        <v>2010</v>
      </c>
      <c r="F465" t="s">
        <v>1565</v>
      </c>
      <c r="G465" s="1" t="s">
        <v>1566</v>
      </c>
      <c r="H465" t="str">
        <f t="shared" si="7"/>
        <v>Good</v>
      </c>
      <c r="I465">
        <v>4.375</v>
      </c>
    </row>
    <row r="466" spans="1:9" x14ac:dyDescent="0.2">
      <c r="A466" s="2">
        <v>1232</v>
      </c>
      <c r="B466" s="3">
        <v>40453.311805555553</v>
      </c>
      <c r="C466" s="1" t="s">
        <v>1567</v>
      </c>
      <c r="D466" t="s">
        <v>11</v>
      </c>
      <c r="E466" t="str">
        <f>LEFT(Table2[[#This Row],[Vehicle Title]], 4)</f>
        <v>1999</v>
      </c>
      <c r="F466" t="s">
        <v>1568</v>
      </c>
      <c r="G466" s="1" t="s">
        <v>1569</v>
      </c>
      <c r="H466" t="str">
        <f t="shared" si="7"/>
        <v>Good</v>
      </c>
      <c r="I466">
        <v>4.375</v>
      </c>
    </row>
    <row r="467" spans="1:9" x14ac:dyDescent="0.2">
      <c r="A467" s="2">
        <v>1758</v>
      </c>
      <c r="B467" s="3">
        <v>39216</v>
      </c>
      <c r="C467" s="1" t="s">
        <v>1570</v>
      </c>
      <c r="D467" t="s">
        <v>24</v>
      </c>
      <c r="E467" t="str">
        <f>LEFT(Table2[[#This Row],[Vehicle Title]], 4)</f>
        <v>2002</v>
      </c>
      <c r="F467" t="s">
        <v>1571</v>
      </c>
      <c r="G467" s="1" t="s">
        <v>1572</v>
      </c>
      <c r="H467" t="str">
        <f t="shared" si="7"/>
        <v>Good</v>
      </c>
      <c r="I467">
        <v>4.375</v>
      </c>
    </row>
    <row r="468" spans="1:9" x14ac:dyDescent="0.2">
      <c r="A468" s="2">
        <v>746</v>
      </c>
      <c r="B468" s="3">
        <v>39221</v>
      </c>
      <c r="C468" s="1" t="s">
        <v>1573</v>
      </c>
      <c r="D468" t="s">
        <v>59</v>
      </c>
      <c r="E468" t="str">
        <f>LEFT(Table2[[#This Row],[Vehicle Title]], 4)</f>
        <v>2007</v>
      </c>
      <c r="F468" t="s">
        <v>921</v>
      </c>
      <c r="G468" s="1" t="s">
        <v>1574</v>
      </c>
      <c r="H468" t="str">
        <f t="shared" si="7"/>
        <v>Excellent</v>
      </c>
      <c r="I468">
        <v>5</v>
      </c>
    </row>
    <row r="469" spans="1:9" x14ac:dyDescent="0.2">
      <c r="A469" s="2">
        <v>1168</v>
      </c>
      <c r="B469" s="3">
        <v>39222</v>
      </c>
      <c r="C469" s="1" t="s">
        <v>1575</v>
      </c>
      <c r="D469" t="s">
        <v>29</v>
      </c>
      <c r="E469" t="str">
        <f>LEFT(Table2[[#This Row],[Vehicle Title]], 4)</f>
        <v>2003</v>
      </c>
      <c r="F469" t="s">
        <v>1576</v>
      </c>
      <c r="G469" s="1" t="s">
        <v>1577</v>
      </c>
      <c r="H469" t="str">
        <f t="shared" si="7"/>
        <v>Poor</v>
      </c>
      <c r="I469">
        <v>2.375</v>
      </c>
    </row>
    <row r="470" spans="1:9" x14ac:dyDescent="0.2">
      <c r="A470" s="2">
        <v>880</v>
      </c>
      <c r="B470" s="3">
        <v>39222</v>
      </c>
      <c r="C470" s="1" t="s">
        <v>1578</v>
      </c>
      <c r="D470" t="s">
        <v>51</v>
      </c>
      <c r="E470" t="str">
        <f>LEFT(Table2[[#This Row],[Vehicle Title]], 4)</f>
        <v>2006</v>
      </c>
      <c r="F470" t="s">
        <v>1579</v>
      </c>
      <c r="G470" s="1" t="s">
        <v>1580</v>
      </c>
      <c r="H470" t="str">
        <f t="shared" si="7"/>
        <v>Poor</v>
      </c>
      <c r="I470">
        <v>2.125</v>
      </c>
    </row>
    <row r="471" spans="1:9" x14ac:dyDescent="0.2">
      <c r="A471" s="2">
        <v>370</v>
      </c>
      <c r="B471" s="3">
        <v>39223</v>
      </c>
      <c r="C471" s="1" t="s">
        <v>1045</v>
      </c>
      <c r="D471" t="s">
        <v>65</v>
      </c>
      <c r="E471" t="str">
        <f>LEFT(Table2[[#This Row],[Vehicle Title]], 4)</f>
        <v>2007</v>
      </c>
      <c r="F471" t="s">
        <v>1581</v>
      </c>
      <c r="G471" s="1" t="s">
        <v>1582</v>
      </c>
      <c r="H471" t="str">
        <f t="shared" si="7"/>
        <v>Good</v>
      </c>
      <c r="I471">
        <v>4</v>
      </c>
    </row>
    <row r="472" spans="1:9" x14ac:dyDescent="0.2">
      <c r="A472" s="2">
        <v>765</v>
      </c>
      <c r="B472" s="3">
        <v>40212.894444444442</v>
      </c>
      <c r="C472" s="1" t="s">
        <v>1583</v>
      </c>
      <c r="D472" t="s">
        <v>44</v>
      </c>
      <c r="E472" t="str">
        <f>LEFT(Table2[[#This Row],[Vehicle Title]], 4)</f>
        <v>2005</v>
      </c>
      <c r="F472" t="s">
        <v>1584</v>
      </c>
      <c r="G472" s="1" t="s">
        <v>1585</v>
      </c>
      <c r="H472" t="str">
        <f t="shared" si="7"/>
        <v>Good</v>
      </c>
      <c r="I472">
        <v>4.375</v>
      </c>
    </row>
    <row r="473" spans="1:9" x14ac:dyDescent="0.2">
      <c r="A473" s="2">
        <v>623</v>
      </c>
      <c r="B473" s="3">
        <v>40515.913888888892</v>
      </c>
      <c r="C473" s="1" t="s">
        <v>1586</v>
      </c>
      <c r="D473" t="s">
        <v>97</v>
      </c>
      <c r="E473" t="str">
        <f>LEFT(Table2[[#This Row],[Vehicle Title]], 4)</f>
        <v>2010</v>
      </c>
      <c r="F473" t="s">
        <v>1587</v>
      </c>
      <c r="G473" s="1" t="s">
        <v>1588</v>
      </c>
      <c r="H473" t="str">
        <f t="shared" si="7"/>
        <v>Good</v>
      </c>
      <c r="I473">
        <v>4.375</v>
      </c>
    </row>
    <row r="474" spans="1:9" x14ac:dyDescent="0.2">
      <c r="A474" s="2">
        <v>787</v>
      </c>
      <c r="B474" s="3">
        <v>39224</v>
      </c>
      <c r="C474" s="1" t="s">
        <v>1589</v>
      </c>
      <c r="D474" t="s">
        <v>45</v>
      </c>
      <c r="E474" t="str">
        <f>LEFT(Table2[[#This Row],[Vehicle Title]], 4)</f>
        <v>2005</v>
      </c>
      <c r="F474" t="s">
        <v>1590</v>
      </c>
      <c r="G474" s="1" t="s">
        <v>1591</v>
      </c>
      <c r="H474" t="str">
        <f t="shared" si="7"/>
        <v>Poor</v>
      </c>
      <c r="I474">
        <v>2.375</v>
      </c>
    </row>
    <row r="475" spans="1:9" x14ac:dyDescent="0.2">
      <c r="A475" s="2">
        <v>396</v>
      </c>
      <c r="B475" s="3">
        <v>42879</v>
      </c>
      <c r="C475" s="1" t="s">
        <v>1592</v>
      </c>
      <c r="D475" t="s">
        <v>34</v>
      </c>
      <c r="E475" t="str">
        <f>LEFT(Table2[[#This Row],[Vehicle Title]], 4)</f>
        <v>2003</v>
      </c>
      <c r="F475" t="s">
        <v>1593</v>
      </c>
      <c r="G475" s="1" t="s">
        <v>1594</v>
      </c>
      <c r="H475" t="str">
        <f t="shared" si="7"/>
        <v>Fair</v>
      </c>
      <c r="I475">
        <v>3</v>
      </c>
    </row>
    <row r="476" spans="1:9" x14ac:dyDescent="0.2">
      <c r="A476" s="2">
        <v>1250</v>
      </c>
      <c r="B476" s="3">
        <v>39086.818055555559</v>
      </c>
      <c r="C476" s="1" t="s">
        <v>1595</v>
      </c>
      <c r="D476" t="s">
        <v>11</v>
      </c>
      <c r="E476" t="str">
        <f>LEFT(Table2[[#This Row],[Vehicle Title]], 4)</f>
        <v>1999</v>
      </c>
      <c r="F476" t="s">
        <v>1596</v>
      </c>
      <c r="G476" s="1" t="s">
        <v>1597</v>
      </c>
      <c r="H476" t="str">
        <f t="shared" si="7"/>
        <v>Good</v>
      </c>
      <c r="I476">
        <v>4.375</v>
      </c>
    </row>
    <row r="477" spans="1:9" x14ac:dyDescent="0.2">
      <c r="A477" s="2">
        <v>44</v>
      </c>
      <c r="B477" s="3">
        <v>41674.429166666669</v>
      </c>
      <c r="C477" s="1" t="s">
        <v>1598</v>
      </c>
      <c r="D477" t="s">
        <v>126</v>
      </c>
      <c r="E477" t="str">
        <f>LEFT(Table2[[#This Row],[Vehicle Title]], 4)</f>
        <v>2014</v>
      </c>
      <c r="F477" t="s">
        <v>1599</v>
      </c>
      <c r="G477" s="1" t="s">
        <v>1600</v>
      </c>
      <c r="H477" t="str">
        <f t="shared" si="7"/>
        <v>Good</v>
      </c>
      <c r="I477">
        <v>4.375</v>
      </c>
    </row>
    <row r="478" spans="1:9" x14ac:dyDescent="0.2">
      <c r="A478" s="2">
        <v>201</v>
      </c>
      <c r="B478" s="3">
        <v>40029.449305555558</v>
      </c>
      <c r="C478" s="1" t="s">
        <v>1601</v>
      </c>
      <c r="D478" t="s">
        <v>77</v>
      </c>
      <c r="E478" t="str">
        <f>LEFT(Table2[[#This Row],[Vehicle Title]], 4)</f>
        <v>2008</v>
      </c>
      <c r="F478" t="s">
        <v>1602</v>
      </c>
      <c r="G478" s="1" t="s">
        <v>1603</v>
      </c>
      <c r="H478" t="str">
        <f t="shared" si="7"/>
        <v>Good</v>
      </c>
      <c r="I478">
        <v>4.375</v>
      </c>
    </row>
    <row r="479" spans="1:9" x14ac:dyDescent="0.2">
      <c r="A479" s="2">
        <v>1394</v>
      </c>
      <c r="B479" s="3">
        <v>39227</v>
      </c>
      <c r="C479" s="1" t="s">
        <v>1604</v>
      </c>
      <c r="D479" t="s">
        <v>89</v>
      </c>
      <c r="E479" t="str">
        <f>LEFT(Table2[[#This Row],[Vehicle Title]], 4)</f>
        <v>2010</v>
      </c>
      <c r="F479" t="s">
        <v>1605</v>
      </c>
      <c r="G479" s="1" t="s">
        <v>1606</v>
      </c>
      <c r="H479" t="str">
        <f t="shared" si="7"/>
        <v>Bad</v>
      </c>
      <c r="I479">
        <v>1.625</v>
      </c>
    </row>
    <row r="480" spans="1:9" x14ac:dyDescent="0.2">
      <c r="A480" s="2">
        <v>214</v>
      </c>
      <c r="B480" s="3">
        <v>42886</v>
      </c>
      <c r="C480" s="1" t="s">
        <v>1607</v>
      </c>
      <c r="D480" t="s">
        <v>53</v>
      </c>
      <c r="E480" t="str">
        <f>LEFT(Table2[[#This Row],[Vehicle Title]], 4)</f>
        <v>2006</v>
      </c>
      <c r="F480" t="s">
        <v>1608</v>
      </c>
      <c r="G480" s="1" t="s">
        <v>1609</v>
      </c>
      <c r="H480" t="str">
        <f t="shared" si="7"/>
        <v>Excellent</v>
      </c>
      <c r="I480">
        <v>5</v>
      </c>
    </row>
    <row r="481" spans="1:9" x14ac:dyDescent="0.2">
      <c r="A481" s="2">
        <v>1167</v>
      </c>
      <c r="B481" s="3">
        <v>39246</v>
      </c>
      <c r="C481" s="1" t="s">
        <v>1610</v>
      </c>
      <c r="D481" t="s">
        <v>28</v>
      </c>
      <c r="E481" t="str">
        <f>LEFT(Table2[[#This Row],[Vehicle Title]], 4)</f>
        <v>2003</v>
      </c>
      <c r="F481" t="s">
        <v>1611</v>
      </c>
      <c r="G481" s="1" t="s">
        <v>1612</v>
      </c>
      <c r="H481" t="str">
        <f t="shared" si="7"/>
        <v>Fair</v>
      </c>
      <c r="I481">
        <v>3</v>
      </c>
    </row>
    <row r="482" spans="1:9" x14ac:dyDescent="0.2">
      <c r="A482" s="2">
        <v>952</v>
      </c>
      <c r="B482" s="3">
        <v>39248</v>
      </c>
      <c r="C482" s="1" t="s">
        <v>1613</v>
      </c>
      <c r="D482" t="s">
        <v>62</v>
      </c>
      <c r="E482" t="str">
        <f>LEFT(Table2[[#This Row],[Vehicle Title]], 4)</f>
        <v>2007</v>
      </c>
      <c r="F482" t="s">
        <v>1614</v>
      </c>
      <c r="G482" s="1" t="s">
        <v>1615</v>
      </c>
      <c r="H482" t="str">
        <f t="shared" si="7"/>
        <v>Good</v>
      </c>
      <c r="I482">
        <v>4.625</v>
      </c>
    </row>
    <row r="483" spans="1:9" x14ac:dyDescent="0.2">
      <c r="A483" s="2">
        <v>1254</v>
      </c>
      <c r="B483" s="3">
        <v>38753.487500000003</v>
      </c>
      <c r="C483" s="1" t="s">
        <v>1616</v>
      </c>
      <c r="D483" t="s">
        <v>10</v>
      </c>
      <c r="E483" t="str">
        <f>LEFT(Table2[[#This Row],[Vehicle Title]], 4)</f>
        <v>1999</v>
      </c>
      <c r="F483" t="s">
        <v>1617</v>
      </c>
      <c r="G483" s="1" t="s">
        <v>1618</v>
      </c>
      <c r="H483" t="str">
        <f t="shared" si="7"/>
        <v>Good</v>
      </c>
      <c r="I483">
        <v>4.375</v>
      </c>
    </row>
    <row r="484" spans="1:9" x14ac:dyDescent="0.2">
      <c r="A484" s="2">
        <v>1189</v>
      </c>
      <c r="B484" s="3">
        <v>39877.770138888889</v>
      </c>
      <c r="C484" s="1" t="s">
        <v>1619</v>
      </c>
      <c r="D484" t="s">
        <v>6</v>
      </c>
      <c r="E484" t="str">
        <f>LEFT(Table2[[#This Row],[Vehicle Title]], 4)</f>
        <v>1997</v>
      </c>
      <c r="F484" t="s">
        <v>1620</v>
      </c>
      <c r="G484" s="1" t="s">
        <v>1621</v>
      </c>
      <c r="H484" t="str">
        <f t="shared" si="7"/>
        <v>Good</v>
      </c>
      <c r="I484">
        <v>4.375</v>
      </c>
    </row>
    <row r="485" spans="1:9" x14ac:dyDescent="0.2">
      <c r="A485" s="2">
        <v>691</v>
      </c>
      <c r="B485" s="3">
        <v>39253</v>
      </c>
      <c r="C485" s="1" t="s">
        <v>1622</v>
      </c>
      <c r="D485" t="s">
        <v>49</v>
      </c>
      <c r="E485" t="str">
        <f>LEFT(Table2[[#This Row],[Vehicle Title]], 4)</f>
        <v>2006</v>
      </c>
      <c r="F485" t="s">
        <v>1623</v>
      </c>
      <c r="G485" s="1" t="s">
        <v>1624</v>
      </c>
      <c r="H485" t="str">
        <f t="shared" si="7"/>
        <v>Poor</v>
      </c>
      <c r="I485">
        <v>2.875</v>
      </c>
    </row>
    <row r="486" spans="1:9" x14ac:dyDescent="0.2">
      <c r="A486" s="2">
        <v>1165</v>
      </c>
      <c r="B486" s="3">
        <v>39278</v>
      </c>
      <c r="C486" s="1" t="s">
        <v>1625</v>
      </c>
      <c r="D486" t="s">
        <v>27</v>
      </c>
      <c r="E486" t="str">
        <f>LEFT(Table2[[#This Row],[Vehicle Title]], 4)</f>
        <v>2003</v>
      </c>
      <c r="F486" t="s">
        <v>1626</v>
      </c>
      <c r="G486" s="1" t="s">
        <v>1627</v>
      </c>
      <c r="H486" t="str">
        <f t="shared" si="7"/>
        <v>Excellent</v>
      </c>
      <c r="I486">
        <v>5</v>
      </c>
    </row>
    <row r="487" spans="1:9" x14ac:dyDescent="0.2">
      <c r="A487" s="2">
        <v>1624</v>
      </c>
      <c r="B487" s="3">
        <v>39280</v>
      </c>
      <c r="C487" s="1" t="s">
        <v>1628</v>
      </c>
      <c r="D487" t="s">
        <v>32</v>
      </c>
      <c r="E487" t="str">
        <f>LEFT(Table2[[#This Row],[Vehicle Title]], 4)</f>
        <v>2003</v>
      </c>
      <c r="F487" t="s">
        <v>1629</v>
      </c>
      <c r="G487" s="1" t="s">
        <v>1630</v>
      </c>
      <c r="H487" t="str">
        <f t="shared" si="7"/>
        <v>Good</v>
      </c>
      <c r="I487">
        <v>4.375</v>
      </c>
    </row>
    <row r="488" spans="1:9" x14ac:dyDescent="0.2">
      <c r="A488" s="2">
        <v>279</v>
      </c>
      <c r="B488" s="3">
        <v>41645.332638888889</v>
      </c>
      <c r="C488" s="1" t="s">
        <v>1631</v>
      </c>
      <c r="D488" t="s">
        <v>41</v>
      </c>
      <c r="E488" t="str">
        <f>LEFT(Table2[[#This Row],[Vehicle Title]], 4)</f>
        <v>2004</v>
      </c>
      <c r="F488" t="s">
        <v>1632</v>
      </c>
      <c r="G488" s="1" t="s">
        <v>1633</v>
      </c>
      <c r="H488" t="str">
        <f t="shared" si="7"/>
        <v>Good</v>
      </c>
      <c r="I488">
        <v>4.375</v>
      </c>
    </row>
    <row r="489" spans="1:9" x14ac:dyDescent="0.2">
      <c r="A489" s="2">
        <v>485</v>
      </c>
      <c r="B489" s="3">
        <v>38389.512499999997</v>
      </c>
      <c r="C489" s="1" t="s">
        <v>1634</v>
      </c>
      <c r="D489" t="s">
        <v>47</v>
      </c>
      <c r="E489" t="str">
        <f>LEFT(Table2[[#This Row],[Vehicle Title]], 4)</f>
        <v>2005</v>
      </c>
      <c r="F489" t="s">
        <v>1635</v>
      </c>
      <c r="G489" s="1" t="s">
        <v>1636</v>
      </c>
      <c r="H489" t="str">
        <f t="shared" si="7"/>
        <v>Good</v>
      </c>
      <c r="I489">
        <v>4.375</v>
      </c>
    </row>
    <row r="490" spans="1:9" x14ac:dyDescent="0.2">
      <c r="A490" s="2">
        <v>1685</v>
      </c>
      <c r="B490" s="3">
        <v>38631.529861111114</v>
      </c>
      <c r="C490" s="1" t="s">
        <v>1637</v>
      </c>
      <c r="D490" t="s">
        <v>43</v>
      </c>
      <c r="E490" t="str">
        <f>LEFT(Table2[[#This Row],[Vehicle Title]], 4)</f>
        <v>2005</v>
      </c>
      <c r="F490" t="s">
        <v>1638</v>
      </c>
      <c r="G490" s="1" t="s">
        <v>1639</v>
      </c>
      <c r="H490" t="str">
        <f t="shared" si="7"/>
        <v>Good</v>
      </c>
      <c r="I490">
        <v>4.375</v>
      </c>
    </row>
    <row r="491" spans="1:9" x14ac:dyDescent="0.2">
      <c r="A491" s="2">
        <v>241</v>
      </c>
      <c r="B491" s="3">
        <v>39281</v>
      </c>
      <c r="C491" s="1" t="s">
        <v>1184</v>
      </c>
      <c r="D491" t="s">
        <v>53</v>
      </c>
      <c r="E491" t="str">
        <f>LEFT(Table2[[#This Row],[Vehicle Title]], 4)</f>
        <v>2006</v>
      </c>
      <c r="F491" t="s">
        <v>1640</v>
      </c>
      <c r="G491" s="1" t="s">
        <v>1641</v>
      </c>
      <c r="H491" t="str">
        <f t="shared" si="7"/>
        <v>Poor</v>
      </c>
      <c r="I491">
        <v>2.875</v>
      </c>
    </row>
    <row r="492" spans="1:9" x14ac:dyDescent="0.2">
      <c r="A492" s="2">
        <v>369</v>
      </c>
      <c r="B492" s="3">
        <v>39282</v>
      </c>
      <c r="C492" s="1" t="s">
        <v>1642</v>
      </c>
      <c r="D492" t="s">
        <v>65</v>
      </c>
      <c r="E492" t="str">
        <f>LEFT(Table2[[#This Row],[Vehicle Title]], 4)</f>
        <v>2007</v>
      </c>
      <c r="F492" t="s">
        <v>1643</v>
      </c>
      <c r="G492" s="1" t="s">
        <v>1644</v>
      </c>
      <c r="H492" t="str">
        <f t="shared" si="7"/>
        <v>Good</v>
      </c>
      <c r="I492">
        <v>4.875</v>
      </c>
    </row>
    <row r="493" spans="1:9" x14ac:dyDescent="0.2">
      <c r="A493" s="2">
        <v>368</v>
      </c>
      <c r="B493" s="3">
        <v>39282</v>
      </c>
      <c r="C493" s="1" t="s">
        <v>1645</v>
      </c>
      <c r="D493" t="s">
        <v>65</v>
      </c>
      <c r="E493" t="str">
        <f>LEFT(Table2[[#This Row],[Vehicle Title]], 4)</f>
        <v>2007</v>
      </c>
      <c r="F493" t="s">
        <v>1646</v>
      </c>
      <c r="G493" s="1" t="s">
        <v>1647</v>
      </c>
      <c r="H493" t="str">
        <f t="shared" si="7"/>
        <v>Good</v>
      </c>
      <c r="I493">
        <v>4.625</v>
      </c>
    </row>
    <row r="494" spans="1:9" x14ac:dyDescent="0.2">
      <c r="A494" s="2">
        <v>1459</v>
      </c>
      <c r="B494" s="3">
        <v>39454.886805555558</v>
      </c>
      <c r="C494" s="1" t="s">
        <v>1166</v>
      </c>
      <c r="D494" t="s">
        <v>22</v>
      </c>
      <c r="E494" t="str">
        <f>LEFT(Table2[[#This Row],[Vehicle Title]], 4)</f>
        <v>2002</v>
      </c>
      <c r="F494" t="s">
        <v>1648</v>
      </c>
      <c r="G494" s="1" t="s">
        <v>1649</v>
      </c>
      <c r="H494" t="str">
        <f t="shared" si="7"/>
        <v>Good</v>
      </c>
      <c r="I494">
        <v>4.375</v>
      </c>
    </row>
    <row r="495" spans="1:9" x14ac:dyDescent="0.2">
      <c r="A495" s="2">
        <v>1404</v>
      </c>
      <c r="B495" s="3">
        <v>38390.432638888888</v>
      </c>
      <c r="C495" s="1" t="s">
        <v>1650</v>
      </c>
      <c r="D495" t="s">
        <v>14</v>
      </c>
      <c r="E495" t="str">
        <f>LEFT(Table2[[#This Row],[Vehicle Title]], 4)</f>
        <v>2000</v>
      </c>
      <c r="F495" t="s">
        <v>1651</v>
      </c>
      <c r="G495" s="1" t="s">
        <v>1652</v>
      </c>
      <c r="H495" t="str">
        <f t="shared" si="7"/>
        <v>Good</v>
      </c>
      <c r="I495">
        <v>4.375</v>
      </c>
    </row>
    <row r="496" spans="1:9" x14ac:dyDescent="0.2">
      <c r="A496" s="2">
        <v>671</v>
      </c>
      <c r="B496" s="3">
        <v>39851.399305555555</v>
      </c>
      <c r="C496" s="1" t="s">
        <v>1653</v>
      </c>
      <c r="D496" t="s">
        <v>48</v>
      </c>
      <c r="E496" t="str">
        <f>LEFT(Table2[[#This Row],[Vehicle Title]], 4)</f>
        <v>2006</v>
      </c>
      <c r="F496" t="s">
        <v>1654</v>
      </c>
      <c r="G496" s="1" t="s">
        <v>1655</v>
      </c>
      <c r="H496" t="str">
        <f t="shared" si="7"/>
        <v>Good</v>
      </c>
      <c r="I496">
        <v>4.375</v>
      </c>
    </row>
    <row r="497" spans="1:9" x14ac:dyDescent="0.2">
      <c r="A497" s="2">
        <v>140</v>
      </c>
      <c r="B497" s="3">
        <v>39636.390277777777</v>
      </c>
      <c r="C497" s="1" t="s">
        <v>1656</v>
      </c>
      <c r="D497" t="s">
        <v>70</v>
      </c>
      <c r="E497" t="str">
        <f>LEFT(Table2[[#This Row],[Vehicle Title]], 4)</f>
        <v>2008</v>
      </c>
      <c r="F497" t="s">
        <v>782</v>
      </c>
      <c r="G497" s="1" t="s">
        <v>1657</v>
      </c>
      <c r="H497" t="str">
        <f t="shared" si="7"/>
        <v>Good</v>
      </c>
      <c r="I497">
        <v>4.375</v>
      </c>
    </row>
    <row r="498" spans="1:9" x14ac:dyDescent="0.2">
      <c r="A498" s="2">
        <v>1138</v>
      </c>
      <c r="B498" s="3">
        <v>40154.917361111111</v>
      </c>
      <c r="C498" s="1" t="s">
        <v>1658</v>
      </c>
      <c r="D498" t="s">
        <v>29</v>
      </c>
      <c r="E498" t="str">
        <f>LEFT(Table2[[#This Row],[Vehicle Title]], 4)</f>
        <v>2003</v>
      </c>
      <c r="F498" t="s">
        <v>1659</v>
      </c>
      <c r="G498" s="1" t="s">
        <v>1660</v>
      </c>
      <c r="H498" t="str">
        <f t="shared" si="7"/>
        <v>Good</v>
      </c>
      <c r="I498">
        <v>4.375</v>
      </c>
    </row>
    <row r="499" spans="1:9" x14ac:dyDescent="0.2">
      <c r="A499" s="2">
        <v>689</v>
      </c>
      <c r="B499" s="3">
        <v>39287</v>
      </c>
      <c r="C499" s="1" t="s">
        <v>1166</v>
      </c>
      <c r="D499" t="s">
        <v>49</v>
      </c>
      <c r="E499" t="str">
        <f>LEFT(Table2[[#This Row],[Vehicle Title]], 4)</f>
        <v>2006</v>
      </c>
      <c r="F499" t="s">
        <v>1661</v>
      </c>
      <c r="G499" s="1" t="s">
        <v>1662</v>
      </c>
      <c r="H499" t="str">
        <f t="shared" si="7"/>
        <v>Fair</v>
      </c>
      <c r="I499">
        <v>3.875</v>
      </c>
    </row>
    <row r="500" spans="1:9" x14ac:dyDescent="0.2">
      <c r="A500" s="2">
        <v>89</v>
      </c>
      <c r="B500" s="3">
        <v>42941</v>
      </c>
      <c r="C500" s="1" t="s">
        <v>1663</v>
      </c>
      <c r="D500" t="s">
        <v>69</v>
      </c>
      <c r="E500" t="str">
        <f>LEFT(Table2[[#This Row],[Vehicle Title]], 4)</f>
        <v>2008</v>
      </c>
      <c r="F500" t="s">
        <v>1664</v>
      </c>
      <c r="G500" s="1" t="s">
        <v>1665</v>
      </c>
      <c r="H500" t="str">
        <f t="shared" si="7"/>
        <v>Excellent</v>
      </c>
      <c r="I500">
        <v>5</v>
      </c>
    </row>
    <row r="501" spans="1:9" x14ac:dyDescent="0.2">
      <c r="A501" s="2">
        <v>784</v>
      </c>
      <c r="B501" s="3">
        <v>39307</v>
      </c>
      <c r="C501" s="1" t="s">
        <v>1666</v>
      </c>
      <c r="D501" t="s">
        <v>45</v>
      </c>
      <c r="E501" t="str">
        <f>LEFT(Table2[[#This Row],[Vehicle Title]], 4)</f>
        <v>2005</v>
      </c>
      <c r="F501" t="s">
        <v>1667</v>
      </c>
      <c r="G501" s="1" t="s">
        <v>1668</v>
      </c>
      <c r="H501" t="str">
        <f t="shared" si="7"/>
        <v>Excellent</v>
      </c>
      <c r="I501">
        <v>5</v>
      </c>
    </row>
    <row r="502" spans="1:9" x14ac:dyDescent="0.2">
      <c r="A502" s="2">
        <v>1164</v>
      </c>
      <c r="B502" s="3">
        <v>39307</v>
      </c>
      <c r="C502" s="1" t="s">
        <v>1669</v>
      </c>
      <c r="D502" t="s">
        <v>29</v>
      </c>
      <c r="E502" t="str">
        <f>LEFT(Table2[[#This Row],[Vehicle Title]], 4)</f>
        <v>2003</v>
      </c>
      <c r="F502" t="s">
        <v>1670</v>
      </c>
      <c r="G502" s="1" t="s">
        <v>1671</v>
      </c>
      <c r="H502" t="str">
        <f t="shared" si="7"/>
        <v>Good</v>
      </c>
      <c r="I502">
        <v>4.625</v>
      </c>
    </row>
    <row r="503" spans="1:9" x14ac:dyDescent="0.2">
      <c r="A503" s="2">
        <v>409</v>
      </c>
      <c r="B503" s="3">
        <v>39308</v>
      </c>
      <c r="C503" s="1" t="s">
        <v>1672</v>
      </c>
      <c r="D503" t="s">
        <v>34</v>
      </c>
      <c r="E503" t="str">
        <f>LEFT(Table2[[#This Row],[Vehicle Title]], 4)</f>
        <v>2003</v>
      </c>
      <c r="F503" t="s">
        <v>1673</v>
      </c>
      <c r="G503" s="1" t="s">
        <v>1674</v>
      </c>
      <c r="H503" t="str">
        <f t="shared" si="7"/>
        <v>Good</v>
      </c>
      <c r="I503">
        <v>4.125</v>
      </c>
    </row>
    <row r="504" spans="1:9" x14ac:dyDescent="0.2">
      <c r="A504" s="2">
        <v>1594</v>
      </c>
      <c r="B504" s="3">
        <v>40459.545138888891</v>
      </c>
      <c r="C504" s="1" t="s">
        <v>1675</v>
      </c>
      <c r="D504" t="s">
        <v>33</v>
      </c>
      <c r="E504" t="str">
        <f>LEFT(Table2[[#This Row],[Vehicle Title]], 4)</f>
        <v>2003</v>
      </c>
      <c r="F504" t="s">
        <v>1676</v>
      </c>
      <c r="G504" s="1" t="s">
        <v>1677</v>
      </c>
      <c r="H504" t="str">
        <f t="shared" si="7"/>
        <v>Good</v>
      </c>
      <c r="I504">
        <v>4.375</v>
      </c>
    </row>
    <row r="505" spans="1:9" x14ac:dyDescent="0.2">
      <c r="A505" s="2">
        <v>679</v>
      </c>
      <c r="B505" s="3">
        <v>39790.851388888892</v>
      </c>
      <c r="C505" s="1" t="s">
        <v>1678</v>
      </c>
      <c r="D505" t="s">
        <v>49</v>
      </c>
      <c r="E505" t="str">
        <f>LEFT(Table2[[#This Row],[Vehicle Title]], 4)</f>
        <v>2006</v>
      </c>
      <c r="F505" t="s">
        <v>1679</v>
      </c>
      <c r="G505" s="1" t="s">
        <v>1680</v>
      </c>
      <c r="H505" t="str">
        <f t="shared" si="7"/>
        <v>Good</v>
      </c>
      <c r="I505">
        <v>4.375</v>
      </c>
    </row>
    <row r="506" spans="1:9" x14ac:dyDescent="0.2">
      <c r="A506" s="2">
        <v>1393</v>
      </c>
      <c r="B506" s="3">
        <v>39312</v>
      </c>
      <c r="C506" s="1" t="s">
        <v>1681</v>
      </c>
      <c r="D506" t="s">
        <v>89</v>
      </c>
      <c r="E506" t="str">
        <f>LEFT(Table2[[#This Row],[Vehicle Title]], 4)</f>
        <v>2010</v>
      </c>
      <c r="F506" t="s">
        <v>1682</v>
      </c>
      <c r="G506" s="1" t="s">
        <v>1683</v>
      </c>
      <c r="H506" t="str">
        <f t="shared" si="7"/>
        <v>Good</v>
      </c>
      <c r="I506">
        <v>4.125</v>
      </c>
    </row>
    <row r="507" spans="1:9" x14ac:dyDescent="0.2">
      <c r="A507" s="2">
        <v>566</v>
      </c>
      <c r="B507" s="3">
        <v>39638.486111111109</v>
      </c>
      <c r="C507" s="1" t="s">
        <v>1684</v>
      </c>
      <c r="D507" t="s">
        <v>12</v>
      </c>
      <c r="E507" t="str">
        <f>LEFT(Table2[[#This Row],[Vehicle Title]], 4)</f>
        <v>1999</v>
      </c>
      <c r="F507" t="s">
        <v>1685</v>
      </c>
      <c r="G507" s="1" t="s">
        <v>1686</v>
      </c>
      <c r="H507" t="str">
        <f t="shared" si="7"/>
        <v>Good</v>
      </c>
      <c r="I507">
        <v>4.375</v>
      </c>
    </row>
    <row r="508" spans="1:9" x14ac:dyDescent="0.2">
      <c r="A508" s="2">
        <v>285</v>
      </c>
      <c r="B508" s="3">
        <v>40764.772222222222</v>
      </c>
      <c r="C508" s="1" t="s">
        <v>1687</v>
      </c>
      <c r="D508" t="s">
        <v>41</v>
      </c>
      <c r="E508" t="str">
        <f>LEFT(Table2[[#This Row],[Vehicle Title]], 4)</f>
        <v>2004</v>
      </c>
      <c r="F508" t="s">
        <v>1688</v>
      </c>
      <c r="G508" s="1" t="s">
        <v>1689</v>
      </c>
      <c r="H508" t="str">
        <f t="shared" si="7"/>
        <v>Good</v>
      </c>
      <c r="I508">
        <v>4.375</v>
      </c>
    </row>
    <row r="509" spans="1:9" x14ac:dyDescent="0.2">
      <c r="A509" s="2">
        <v>366</v>
      </c>
      <c r="B509" s="3">
        <v>39316</v>
      </c>
      <c r="C509" s="1" t="s">
        <v>1690</v>
      </c>
      <c r="D509" t="s">
        <v>66</v>
      </c>
      <c r="E509" t="str">
        <f>LEFT(Table2[[#This Row],[Vehicle Title]], 4)</f>
        <v>2007</v>
      </c>
      <c r="F509" t="s">
        <v>1691</v>
      </c>
      <c r="G509" s="1" t="s">
        <v>1692</v>
      </c>
      <c r="H509" t="str">
        <f t="shared" si="7"/>
        <v>Fair</v>
      </c>
      <c r="I509">
        <v>3</v>
      </c>
    </row>
    <row r="510" spans="1:9" x14ac:dyDescent="0.2">
      <c r="A510" s="2">
        <v>1673</v>
      </c>
      <c r="B510" s="3">
        <v>39318</v>
      </c>
      <c r="C510" s="1" t="s">
        <v>1693</v>
      </c>
      <c r="D510" t="s">
        <v>42</v>
      </c>
      <c r="E510" t="str">
        <f>LEFT(Table2[[#This Row],[Vehicle Title]], 4)</f>
        <v>2005</v>
      </c>
      <c r="F510" t="s">
        <v>1694</v>
      </c>
      <c r="G510" s="1" t="s">
        <v>1695</v>
      </c>
      <c r="H510" t="str">
        <f t="shared" si="7"/>
        <v>Fair</v>
      </c>
      <c r="I510">
        <v>3.625</v>
      </c>
    </row>
    <row r="511" spans="1:9" x14ac:dyDescent="0.2">
      <c r="A511" s="2">
        <v>740</v>
      </c>
      <c r="B511" s="3">
        <v>39318</v>
      </c>
      <c r="C511" s="1" t="s">
        <v>1696</v>
      </c>
      <c r="D511" t="s">
        <v>60</v>
      </c>
      <c r="E511" t="str">
        <f>LEFT(Table2[[#This Row],[Vehicle Title]], 4)</f>
        <v>2007</v>
      </c>
      <c r="F511" t="s">
        <v>1697</v>
      </c>
      <c r="G511" s="1" t="s">
        <v>1698</v>
      </c>
      <c r="H511" t="str">
        <f t="shared" si="7"/>
        <v>Poor</v>
      </c>
      <c r="I511">
        <v>2.375</v>
      </c>
    </row>
    <row r="512" spans="1:9" x14ac:dyDescent="0.2">
      <c r="A512" s="2">
        <v>408</v>
      </c>
      <c r="B512" s="3">
        <v>39322</v>
      </c>
      <c r="C512" s="1" t="s">
        <v>211</v>
      </c>
      <c r="D512" t="s">
        <v>34</v>
      </c>
      <c r="E512" t="str">
        <f>LEFT(Table2[[#This Row],[Vehicle Title]], 4)</f>
        <v>2003</v>
      </c>
      <c r="F512" t="s">
        <v>1699</v>
      </c>
      <c r="G512" s="1" t="s">
        <v>1700</v>
      </c>
      <c r="H512" t="str">
        <f t="shared" si="7"/>
        <v>Good</v>
      </c>
      <c r="I512">
        <v>4.625</v>
      </c>
    </row>
    <row r="513" spans="1:9" x14ac:dyDescent="0.2">
      <c r="A513" s="2">
        <v>1756</v>
      </c>
      <c r="B513" s="3">
        <v>39343</v>
      </c>
      <c r="C513" s="1" t="s">
        <v>1701</v>
      </c>
      <c r="D513" t="s">
        <v>24</v>
      </c>
      <c r="E513" t="str">
        <f>LEFT(Table2[[#This Row],[Vehicle Title]], 4)</f>
        <v>2002</v>
      </c>
      <c r="F513" t="s">
        <v>1702</v>
      </c>
      <c r="G513" s="1" t="s">
        <v>1703</v>
      </c>
      <c r="H513" t="str">
        <f t="shared" ref="H513:H576" si="8">IF(I513&lt;2,"Bad",IF(I513&lt;3,"Poor",IF(I513&lt;4,"Fair",IF(I513&gt;=5,"Excellent","Good"))))</f>
        <v>Fair</v>
      </c>
      <c r="I513">
        <v>3.625</v>
      </c>
    </row>
    <row r="514" spans="1:9" x14ac:dyDescent="0.2">
      <c r="A514" s="2">
        <v>739</v>
      </c>
      <c r="B514" s="3">
        <v>39349</v>
      </c>
      <c r="C514" s="1" t="s">
        <v>1704</v>
      </c>
      <c r="D514" t="s">
        <v>60</v>
      </c>
      <c r="E514" t="str">
        <f>LEFT(Table2[[#This Row],[Vehicle Title]], 4)</f>
        <v>2007</v>
      </c>
      <c r="F514" t="s">
        <v>1705</v>
      </c>
      <c r="G514" s="1" t="s">
        <v>1706</v>
      </c>
      <c r="H514" t="str">
        <f t="shared" si="8"/>
        <v>Good</v>
      </c>
      <c r="I514">
        <v>4.875</v>
      </c>
    </row>
    <row r="515" spans="1:9" x14ac:dyDescent="0.2">
      <c r="A515" s="2">
        <v>1637</v>
      </c>
      <c r="B515" s="3">
        <v>38393.551388888889</v>
      </c>
      <c r="C515" s="1" t="s">
        <v>1707</v>
      </c>
      <c r="D515" t="s">
        <v>31</v>
      </c>
      <c r="E515" t="str">
        <f>LEFT(Table2[[#This Row],[Vehicle Title]], 4)</f>
        <v>2003</v>
      </c>
      <c r="F515" t="s">
        <v>1708</v>
      </c>
      <c r="G515" s="1" t="s">
        <v>1709</v>
      </c>
      <c r="H515" t="str">
        <f t="shared" si="8"/>
        <v>Good</v>
      </c>
      <c r="I515">
        <v>4.375</v>
      </c>
    </row>
    <row r="516" spans="1:9" x14ac:dyDescent="0.2">
      <c r="A516" s="2">
        <v>284</v>
      </c>
      <c r="B516" s="3">
        <v>40584.499305555553</v>
      </c>
      <c r="C516" s="1" t="s">
        <v>1687</v>
      </c>
      <c r="D516" t="s">
        <v>41</v>
      </c>
      <c r="E516" t="str">
        <f>LEFT(Table2[[#This Row],[Vehicle Title]], 4)</f>
        <v>2004</v>
      </c>
      <c r="F516" t="s">
        <v>1710</v>
      </c>
      <c r="G516" s="1" t="s">
        <v>1711</v>
      </c>
      <c r="H516" t="str">
        <f t="shared" si="8"/>
        <v>Good</v>
      </c>
      <c r="I516">
        <v>4.375</v>
      </c>
    </row>
    <row r="517" spans="1:9" x14ac:dyDescent="0.2">
      <c r="A517" s="2">
        <v>738</v>
      </c>
      <c r="B517" s="3">
        <v>39151.421527777777</v>
      </c>
      <c r="C517" s="1" t="s">
        <v>1712</v>
      </c>
      <c r="D517" t="s">
        <v>59</v>
      </c>
      <c r="E517" t="str">
        <f>LEFT(Table2[[#This Row],[Vehicle Title]], 4)</f>
        <v>2007</v>
      </c>
      <c r="F517" t="s">
        <v>1713</v>
      </c>
      <c r="G517" s="1" t="s">
        <v>1714</v>
      </c>
      <c r="H517" t="str">
        <f t="shared" si="8"/>
        <v>Good</v>
      </c>
      <c r="I517">
        <v>4.375</v>
      </c>
    </row>
    <row r="518" spans="1:9" x14ac:dyDescent="0.2">
      <c r="A518" s="2">
        <v>760</v>
      </c>
      <c r="B518" s="3">
        <v>41588.59652777778</v>
      </c>
      <c r="C518" s="1" t="s">
        <v>1715</v>
      </c>
      <c r="D518" t="s">
        <v>46</v>
      </c>
      <c r="E518" t="str">
        <f>LEFT(Table2[[#This Row],[Vehicle Title]], 4)</f>
        <v>2005</v>
      </c>
      <c r="F518" t="s">
        <v>1716</v>
      </c>
      <c r="G518" s="1" t="s">
        <v>1717</v>
      </c>
      <c r="H518" t="str">
        <f t="shared" si="8"/>
        <v>Good</v>
      </c>
      <c r="I518">
        <v>4.375</v>
      </c>
    </row>
    <row r="519" spans="1:9" x14ac:dyDescent="0.2">
      <c r="A519" s="2">
        <v>364</v>
      </c>
      <c r="B519" s="3">
        <v>39353</v>
      </c>
      <c r="C519" s="1" t="s">
        <v>1718</v>
      </c>
      <c r="D519" t="s">
        <v>65</v>
      </c>
      <c r="E519" t="str">
        <f>LEFT(Table2[[#This Row],[Vehicle Title]], 4)</f>
        <v>2007</v>
      </c>
      <c r="F519" t="s">
        <v>1581</v>
      </c>
      <c r="G519" s="1" t="s">
        <v>1719</v>
      </c>
      <c r="H519" t="str">
        <f t="shared" si="8"/>
        <v>Good</v>
      </c>
      <c r="I519">
        <v>4.875</v>
      </c>
    </row>
    <row r="520" spans="1:9" x14ac:dyDescent="0.2">
      <c r="A520" s="2">
        <v>239</v>
      </c>
      <c r="B520" s="3">
        <v>39372</v>
      </c>
      <c r="C520" s="1" t="s">
        <v>1720</v>
      </c>
      <c r="D520" t="s">
        <v>53</v>
      </c>
      <c r="E520" t="str">
        <f>LEFT(Table2[[#This Row],[Vehicle Title]], 4)</f>
        <v>2006</v>
      </c>
      <c r="F520" t="s">
        <v>1721</v>
      </c>
      <c r="G520" s="1" t="s">
        <v>1722</v>
      </c>
      <c r="H520" t="str">
        <f t="shared" si="8"/>
        <v>Good</v>
      </c>
      <c r="I520">
        <v>4.875</v>
      </c>
    </row>
    <row r="521" spans="1:9" x14ac:dyDescent="0.2">
      <c r="A521" s="2">
        <v>687</v>
      </c>
      <c r="B521" s="3">
        <v>39373</v>
      </c>
      <c r="C521" s="1" t="s">
        <v>1723</v>
      </c>
      <c r="D521" t="s">
        <v>50</v>
      </c>
      <c r="E521" t="str">
        <f>LEFT(Table2[[#This Row],[Vehicle Title]], 4)</f>
        <v>2006</v>
      </c>
      <c r="F521" t="s">
        <v>350</v>
      </c>
      <c r="G521" s="1" t="s">
        <v>1724</v>
      </c>
      <c r="H521" t="str">
        <f t="shared" si="8"/>
        <v>Good</v>
      </c>
      <c r="I521">
        <v>4.875</v>
      </c>
    </row>
    <row r="522" spans="1:9" x14ac:dyDescent="0.2">
      <c r="A522" s="2">
        <v>656</v>
      </c>
      <c r="B522" s="3">
        <v>39377</v>
      </c>
      <c r="C522" s="1" t="s">
        <v>1725</v>
      </c>
      <c r="D522" t="s">
        <v>71</v>
      </c>
      <c r="E522" t="str">
        <f>LEFT(Table2[[#This Row],[Vehicle Title]], 4)</f>
        <v>2008</v>
      </c>
      <c r="F522" t="s">
        <v>1726</v>
      </c>
      <c r="G522" s="1" t="s">
        <v>1727</v>
      </c>
      <c r="H522" t="str">
        <f t="shared" si="8"/>
        <v>Good</v>
      </c>
      <c r="I522">
        <v>4.875</v>
      </c>
    </row>
    <row r="523" spans="1:9" x14ac:dyDescent="0.2">
      <c r="A523" s="2">
        <v>885</v>
      </c>
      <c r="B523" s="3">
        <v>39062.070138888892</v>
      </c>
      <c r="C523" s="1" t="s">
        <v>1728</v>
      </c>
      <c r="D523" t="s">
        <v>51</v>
      </c>
      <c r="E523" t="str">
        <f>LEFT(Table2[[#This Row],[Vehicle Title]], 4)</f>
        <v>2006</v>
      </c>
      <c r="F523" t="s">
        <v>1729</v>
      </c>
      <c r="G523" s="1" t="s">
        <v>1730</v>
      </c>
      <c r="H523" t="str">
        <f t="shared" si="8"/>
        <v>Good</v>
      </c>
      <c r="I523">
        <v>4.375</v>
      </c>
    </row>
    <row r="524" spans="1:9" x14ac:dyDescent="0.2">
      <c r="A524" s="2">
        <v>637</v>
      </c>
      <c r="B524" s="3">
        <v>43036</v>
      </c>
      <c r="C524" s="1" t="s">
        <v>1731</v>
      </c>
      <c r="D524" t="s">
        <v>87</v>
      </c>
      <c r="E524" t="str">
        <f>LEFT(Table2[[#This Row],[Vehicle Title]], 4)</f>
        <v>2009</v>
      </c>
      <c r="F524" t="s">
        <v>1732</v>
      </c>
      <c r="G524" s="1" t="s">
        <v>1733</v>
      </c>
      <c r="H524" t="str">
        <f t="shared" si="8"/>
        <v>Fair</v>
      </c>
      <c r="I524">
        <v>3</v>
      </c>
    </row>
    <row r="525" spans="1:9" x14ac:dyDescent="0.2">
      <c r="A525" s="2">
        <v>383</v>
      </c>
      <c r="B525" s="3">
        <v>39402</v>
      </c>
      <c r="C525" s="1" t="s">
        <v>1734</v>
      </c>
      <c r="D525" t="s">
        <v>19</v>
      </c>
      <c r="E525" t="str">
        <f>LEFT(Table2[[#This Row],[Vehicle Title]], 4)</f>
        <v>2001</v>
      </c>
      <c r="F525" t="s">
        <v>1735</v>
      </c>
      <c r="G525" s="1" t="s">
        <v>1736</v>
      </c>
      <c r="H525" t="str">
        <f t="shared" si="8"/>
        <v>Good</v>
      </c>
      <c r="I525">
        <v>4.625</v>
      </c>
    </row>
    <row r="526" spans="1:9" x14ac:dyDescent="0.2">
      <c r="A526" s="2">
        <v>527</v>
      </c>
      <c r="B526" s="3">
        <v>40280</v>
      </c>
      <c r="C526" s="1" t="s">
        <v>1737</v>
      </c>
      <c r="D526" t="s">
        <v>26</v>
      </c>
      <c r="E526" t="str">
        <f>LEFT(Table2[[#This Row],[Vehicle Title]], 4)</f>
        <v>2002</v>
      </c>
      <c r="F526" t="s">
        <v>1738</v>
      </c>
      <c r="G526" s="1" t="s">
        <v>1739</v>
      </c>
      <c r="H526" t="str">
        <f t="shared" si="8"/>
        <v>Good</v>
      </c>
      <c r="I526">
        <v>4.375</v>
      </c>
    </row>
    <row r="527" spans="1:9" x14ac:dyDescent="0.2">
      <c r="A527" s="2">
        <v>755</v>
      </c>
      <c r="B527" s="3">
        <v>38880.456944444442</v>
      </c>
      <c r="C527" s="1" t="s">
        <v>1740</v>
      </c>
      <c r="D527" t="s">
        <v>59</v>
      </c>
      <c r="E527" t="str">
        <f>LEFT(Table2[[#This Row],[Vehicle Title]], 4)</f>
        <v>2007</v>
      </c>
      <c r="F527" t="s">
        <v>1741</v>
      </c>
      <c r="G527" s="1" t="s">
        <v>1742</v>
      </c>
      <c r="H527" t="str">
        <f t="shared" si="8"/>
        <v>Good</v>
      </c>
      <c r="I527">
        <v>4.375</v>
      </c>
    </row>
    <row r="528" spans="1:9" x14ac:dyDescent="0.2">
      <c r="A528" s="2">
        <v>1719</v>
      </c>
      <c r="B528" s="3">
        <v>40159.134027777778</v>
      </c>
      <c r="C528" s="1" t="s">
        <v>1743</v>
      </c>
      <c r="D528" t="s">
        <v>23</v>
      </c>
      <c r="E528" t="str">
        <f>LEFT(Table2[[#This Row],[Vehicle Title]], 4)</f>
        <v>2002</v>
      </c>
      <c r="F528" t="s">
        <v>1744</v>
      </c>
      <c r="G528" s="1" t="s">
        <v>1745</v>
      </c>
      <c r="H528" t="str">
        <f t="shared" si="8"/>
        <v>Good</v>
      </c>
      <c r="I528">
        <v>4.375</v>
      </c>
    </row>
    <row r="529" spans="1:9" x14ac:dyDescent="0.2">
      <c r="A529" s="2">
        <v>686</v>
      </c>
      <c r="B529" s="3">
        <v>39402</v>
      </c>
      <c r="C529" s="1" t="s">
        <v>367</v>
      </c>
      <c r="D529" t="s">
        <v>49</v>
      </c>
      <c r="E529" t="str">
        <f>LEFT(Table2[[#This Row],[Vehicle Title]], 4)</f>
        <v>2006</v>
      </c>
      <c r="F529" t="s">
        <v>1746</v>
      </c>
      <c r="G529" s="1" t="s">
        <v>1747</v>
      </c>
      <c r="H529" t="str">
        <f t="shared" si="8"/>
        <v>Good</v>
      </c>
      <c r="I529">
        <v>4.625</v>
      </c>
    </row>
    <row r="530" spans="1:9" x14ac:dyDescent="0.2">
      <c r="A530" s="2">
        <v>949</v>
      </c>
      <c r="B530" s="3">
        <v>39409</v>
      </c>
      <c r="C530" s="1" t="s">
        <v>1748</v>
      </c>
      <c r="D530" t="s">
        <v>61</v>
      </c>
      <c r="E530" t="str">
        <f>LEFT(Table2[[#This Row],[Vehicle Title]], 4)</f>
        <v>2007</v>
      </c>
      <c r="F530" t="s">
        <v>350</v>
      </c>
      <c r="G530" s="1" t="s">
        <v>1749</v>
      </c>
      <c r="H530" t="str">
        <f t="shared" si="8"/>
        <v>Good</v>
      </c>
      <c r="I530">
        <v>4.875</v>
      </c>
    </row>
    <row r="531" spans="1:9" x14ac:dyDescent="0.2">
      <c r="A531" s="2">
        <v>1338</v>
      </c>
      <c r="B531" s="3">
        <v>39410</v>
      </c>
      <c r="C531" s="1" t="s">
        <v>1750</v>
      </c>
      <c r="D531" t="s">
        <v>18</v>
      </c>
      <c r="E531" t="str">
        <f>LEFT(Table2[[#This Row],[Vehicle Title]], 4)</f>
        <v>2001</v>
      </c>
      <c r="F531" t="s">
        <v>1751</v>
      </c>
      <c r="G531" s="1" t="s">
        <v>1752</v>
      </c>
      <c r="H531" t="str">
        <f t="shared" si="8"/>
        <v>Poor</v>
      </c>
      <c r="I531">
        <v>2</v>
      </c>
    </row>
    <row r="532" spans="1:9" x14ac:dyDescent="0.2">
      <c r="A532" s="2">
        <v>1163</v>
      </c>
      <c r="B532" s="3">
        <v>39430</v>
      </c>
      <c r="C532" s="1" t="s">
        <v>1753</v>
      </c>
      <c r="D532" t="s">
        <v>29</v>
      </c>
      <c r="E532" t="str">
        <f>LEFT(Table2[[#This Row],[Vehicle Title]], 4)</f>
        <v>2003</v>
      </c>
      <c r="F532" t="s">
        <v>1754</v>
      </c>
      <c r="G532" s="1" t="s">
        <v>1755</v>
      </c>
      <c r="H532" t="str">
        <f t="shared" si="8"/>
        <v>Good</v>
      </c>
      <c r="I532">
        <v>4</v>
      </c>
    </row>
    <row r="533" spans="1:9" x14ac:dyDescent="0.2">
      <c r="A533" s="2">
        <v>1348</v>
      </c>
      <c r="B533" s="3">
        <v>38750.791666666664</v>
      </c>
      <c r="C533" s="1" t="s">
        <v>1756</v>
      </c>
      <c r="D533" t="s">
        <v>18</v>
      </c>
      <c r="E533" t="str">
        <f>LEFT(Table2[[#This Row],[Vehicle Title]], 4)</f>
        <v>2001</v>
      </c>
      <c r="F533" t="s">
        <v>1757</v>
      </c>
      <c r="G533" s="1" t="s">
        <v>1758</v>
      </c>
      <c r="H533" t="str">
        <f t="shared" si="8"/>
        <v>Good</v>
      </c>
      <c r="I533">
        <v>4.125</v>
      </c>
    </row>
    <row r="534" spans="1:9" x14ac:dyDescent="0.2">
      <c r="A534" s="2">
        <v>779</v>
      </c>
      <c r="B534" s="3">
        <v>39662.883333333331</v>
      </c>
      <c r="C534" s="1" t="s">
        <v>1759</v>
      </c>
      <c r="D534" t="s">
        <v>44</v>
      </c>
      <c r="E534" t="str">
        <f>LEFT(Table2[[#This Row],[Vehicle Title]], 4)</f>
        <v>2005</v>
      </c>
      <c r="F534" t="s">
        <v>1760</v>
      </c>
      <c r="G534" s="1" t="s">
        <v>1761</v>
      </c>
      <c r="H534" t="str">
        <f t="shared" si="8"/>
        <v>Good</v>
      </c>
      <c r="I534">
        <v>4.125</v>
      </c>
    </row>
    <row r="535" spans="1:9" x14ac:dyDescent="0.2">
      <c r="A535" s="2">
        <v>864</v>
      </c>
      <c r="B535" s="3">
        <v>39432</v>
      </c>
      <c r="C535" s="1" t="s">
        <v>1762</v>
      </c>
      <c r="D535" t="s">
        <v>74</v>
      </c>
      <c r="E535" t="str">
        <f>LEFT(Table2[[#This Row],[Vehicle Title]], 4)</f>
        <v>2008</v>
      </c>
      <c r="F535" t="s">
        <v>1763</v>
      </c>
      <c r="G535" s="1" t="s">
        <v>1764</v>
      </c>
      <c r="H535" t="str">
        <f t="shared" si="8"/>
        <v>Good</v>
      </c>
      <c r="I535">
        <v>4.625</v>
      </c>
    </row>
    <row r="536" spans="1:9" x14ac:dyDescent="0.2">
      <c r="A536" s="2">
        <v>1162</v>
      </c>
      <c r="B536" s="3">
        <v>39432</v>
      </c>
      <c r="C536" s="1" t="s">
        <v>1765</v>
      </c>
      <c r="D536" t="s">
        <v>29</v>
      </c>
      <c r="E536" t="str">
        <f>LEFT(Table2[[#This Row],[Vehicle Title]], 4)</f>
        <v>2003</v>
      </c>
      <c r="F536" t="s">
        <v>1766</v>
      </c>
      <c r="G536" s="1" t="s">
        <v>1767</v>
      </c>
      <c r="H536" t="str">
        <f t="shared" si="8"/>
        <v>Good</v>
      </c>
      <c r="I536">
        <v>4.625</v>
      </c>
    </row>
    <row r="537" spans="1:9" x14ac:dyDescent="0.2">
      <c r="A537" s="2">
        <v>863</v>
      </c>
      <c r="B537" s="3">
        <v>39435</v>
      </c>
      <c r="C537" s="1" t="s">
        <v>1768</v>
      </c>
      <c r="D537" t="s">
        <v>73</v>
      </c>
      <c r="E537" t="str">
        <f>LEFT(Table2[[#This Row],[Vehicle Title]], 4)</f>
        <v>2008</v>
      </c>
      <c r="F537" t="s">
        <v>1769</v>
      </c>
      <c r="G537" s="1" t="s">
        <v>1770</v>
      </c>
      <c r="H537" t="str">
        <f t="shared" si="8"/>
        <v>Bad</v>
      </c>
      <c r="I537">
        <v>1.125</v>
      </c>
    </row>
    <row r="538" spans="1:9" x14ac:dyDescent="0.2">
      <c r="A538" s="2">
        <v>1251</v>
      </c>
      <c r="B538" s="3">
        <v>39236.408333333333</v>
      </c>
      <c r="C538" s="1" t="s">
        <v>1771</v>
      </c>
      <c r="D538" t="s">
        <v>11</v>
      </c>
      <c r="E538" t="str">
        <f>LEFT(Table2[[#This Row],[Vehicle Title]], 4)</f>
        <v>1999</v>
      </c>
      <c r="F538" t="s">
        <v>1772</v>
      </c>
      <c r="G538" s="1" t="s">
        <v>1773</v>
      </c>
      <c r="H538" t="str">
        <f t="shared" si="8"/>
        <v>Good</v>
      </c>
      <c r="I538">
        <v>4.125</v>
      </c>
    </row>
    <row r="539" spans="1:9" x14ac:dyDescent="0.2">
      <c r="A539" s="2">
        <v>624</v>
      </c>
      <c r="B539" s="3">
        <v>40454.024305555555</v>
      </c>
      <c r="C539" s="1" t="s">
        <v>1774</v>
      </c>
      <c r="D539" t="s">
        <v>97</v>
      </c>
      <c r="E539" t="str">
        <f>LEFT(Table2[[#This Row],[Vehicle Title]], 4)</f>
        <v>2010</v>
      </c>
      <c r="F539" t="s">
        <v>1775</v>
      </c>
      <c r="G539" s="1" t="s">
        <v>1776</v>
      </c>
      <c r="H539" t="str">
        <f t="shared" si="8"/>
        <v>Good</v>
      </c>
      <c r="I539">
        <v>4.125</v>
      </c>
    </row>
    <row r="540" spans="1:9" x14ac:dyDescent="0.2">
      <c r="A540" s="2">
        <v>862</v>
      </c>
      <c r="B540" s="3">
        <v>39443</v>
      </c>
      <c r="C540" s="1" t="s">
        <v>1777</v>
      </c>
      <c r="D540" t="s">
        <v>73</v>
      </c>
      <c r="E540" t="str">
        <f>LEFT(Table2[[#This Row],[Vehicle Title]], 4)</f>
        <v>2008</v>
      </c>
      <c r="F540" t="s">
        <v>1778</v>
      </c>
      <c r="G540" s="1" t="s">
        <v>1779</v>
      </c>
      <c r="H540" t="str">
        <f t="shared" si="8"/>
        <v>Good</v>
      </c>
      <c r="I540">
        <v>4.875</v>
      </c>
    </row>
    <row r="541" spans="1:9" x14ac:dyDescent="0.2">
      <c r="A541" s="2">
        <v>1752</v>
      </c>
      <c r="B541" s="3">
        <v>39446</v>
      </c>
      <c r="C541" s="1" t="s">
        <v>1780</v>
      </c>
      <c r="D541" t="s">
        <v>25</v>
      </c>
      <c r="E541" t="str">
        <f>LEFT(Table2[[#This Row],[Vehicle Title]], 4)</f>
        <v>2002</v>
      </c>
      <c r="F541" t="s">
        <v>1781</v>
      </c>
      <c r="G541" s="1" t="s">
        <v>1782</v>
      </c>
      <c r="H541" t="str">
        <f t="shared" si="8"/>
        <v>Excellent</v>
      </c>
      <c r="I541">
        <v>5</v>
      </c>
    </row>
    <row r="542" spans="1:9" x14ac:dyDescent="0.2">
      <c r="A542" s="2">
        <v>533</v>
      </c>
      <c r="B542" s="3">
        <v>39464</v>
      </c>
      <c r="C542" s="1" t="s">
        <v>1783</v>
      </c>
      <c r="D542" t="s">
        <v>26</v>
      </c>
      <c r="E542" t="str">
        <f>LEFT(Table2[[#This Row],[Vehicle Title]], 4)</f>
        <v>2002</v>
      </c>
      <c r="F542" t="s">
        <v>1784</v>
      </c>
      <c r="G542" s="1" t="s">
        <v>1785</v>
      </c>
      <c r="H542" t="str">
        <f t="shared" si="8"/>
        <v>Good</v>
      </c>
      <c r="I542">
        <v>4.375</v>
      </c>
    </row>
    <row r="543" spans="1:9" x14ac:dyDescent="0.2">
      <c r="A543" s="2">
        <v>601</v>
      </c>
      <c r="B543" s="3">
        <v>37350</v>
      </c>
      <c r="C543" s="1" t="s">
        <v>1786</v>
      </c>
      <c r="D543" t="s">
        <v>9</v>
      </c>
      <c r="E543" t="str">
        <f>LEFT(Table2[[#This Row],[Vehicle Title]], 4)</f>
        <v>1998</v>
      </c>
      <c r="F543" t="s">
        <v>1787</v>
      </c>
      <c r="G543" s="1" t="s">
        <v>1788</v>
      </c>
      <c r="H543" t="str">
        <f t="shared" si="8"/>
        <v>Good</v>
      </c>
      <c r="I543">
        <v>4.125</v>
      </c>
    </row>
    <row r="544" spans="1:9" x14ac:dyDescent="0.2">
      <c r="A544" s="2">
        <v>154</v>
      </c>
      <c r="B544" s="3">
        <v>39603.427777777775</v>
      </c>
      <c r="C544" s="1" t="s">
        <v>1789</v>
      </c>
      <c r="D544" t="s">
        <v>70</v>
      </c>
      <c r="E544" t="str">
        <f>LEFT(Table2[[#This Row],[Vehicle Title]], 4)</f>
        <v>2008</v>
      </c>
      <c r="F544" t="s">
        <v>1790</v>
      </c>
      <c r="G544" s="1" t="s">
        <v>1791</v>
      </c>
      <c r="H544" t="str">
        <f t="shared" si="8"/>
        <v>Good</v>
      </c>
      <c r="I544">
        <v>4.125</v>
      </c>
    </row>
    <row r="545" spans="1:9" x14ac:dyDescent="0.2">
      <c r="A545" s="2">
        <v>724</v>
      </c>
      <c r="B545" s="3">
        <v>38994.741666666669</v>
      </c>
      <c r="C545" s="1" t="s">
        <v>1792</v>
      </c>
      <c r="D545" t="s">
        <v>49</v>
      </c>
      <c r="E545" t="str">
        <f>LEFT(Table2[[#This Row],[Vehicle Title]], 4)</f>
        <v>2006</v>
      </c>
      <c r="F545" t="s">
        <v>1793</v>
      </c>
      <c r="G545" s="1" t="s">
        <v>1794</v>
      </c>
      <c r="H545" t="str">
        <f t="shared" si="8"/>
        <v>Good</v>
      </c>
      <c r="I545">
        <v>4.125</v>
      </c>
    </row>
    <row r="546" spans="1:9" x14ac:dyDescent="0.2">
      <c r="A546" s="2">
        <v>723</v>
      </c>
      <c r="B546" s="3">
        <v>39025.740972222222</v>
      </c>
      <c r="C546" s="1" t="s">
        <v>277</v>
      </c>
      <c r="D546" t="s">
        <v>50</v>
      </c>
      <c r="E546" t="str">
        <f>LEFT(Table2[[#This Row],[Vehicle Title]], 4)</f>
        <v>2006</v>
      </c>
      <c r="F546" t="s">
        <v>1795</v>
      </c>
      <c r="G546" s="1" t="s">
        <v>1796</v>
      </c>
      <c r="H546" t="str">
        <f t="shared" si="8"/>
        <v>Good</v>
      </c>
      <c r="I546">
        <v>4.125</v>
      </c>
    </row>
    <row r="547" spans="1:9" x14ac:dyDescent="0.2">
      <c r="A547" s="2">
        <v>658</v>
      </c>
      <c r="B547" s="3">
        <v>43120</v>
      </c>
      <c r="C547" s="1" t="s">
        <v>1797</v>
      </c>
      <c r="D547" t="s">
        <v>49</v>
      </c>
      <c r="E547" t="str">
        <f>LEFT(Table2[[#This Row],[Vehicle Title]], 4)</f>
        <v>2006</v>
      </c>
      <c r="F547" t="s">
        <v>1798</v>
      </c>
      <c r="G547" s="1" t="s">
        <v>1799</v>
      </c>
      <c r="H547" t="str">
        <f t="shared" si="8"/>
        <v>Excellent</v>
      </c>
      <c r="I547">
        <v>5</v>
      </c>
    </row>
    <row r="548" spans="1:9" x14ac:dyDescent="0.2">
      <c r="A548" s="2">
        <v>213</v>
      </c>
      <c r="B548" s="3">
        <v>39474</v>
      </c>
      <c r="C548" s="1" t="s">
        <v>1800</v>
      </c>
      <c r="D548" t="s">
        <v>77</v>
      </c>
      <c r="E548" t="str">
        <f>LEFT(Table2[[#This Row],[Vehicle Title]], 4)</f>
        <v>2008</v>
      </c>
      <c r="F548" t="s">
        <v>1801</v>
      </c>
      <c r="G548" s="1" t="s">
        <v>1802</v>
      </c>
      <c r="H548" t="str">
        <f t="shared" si="8"/>
        <v>Good</v>
      </c>
      <c r="I548">
        <v>4.875</v>
      </c>
    </row>
    <row r="549" spans="1:9" x14ac:dyDescent="0.2">
      <c r="A549" s="2">
        <v>211</v>
      </c>
      <c r="B549" s="3">
        <v>39493</v>
      </c>
      <c r="C549" s="1" t="s">
        <v>1803</v>
      </c>
      <c r="D549" t="s">
        <v>77</v>
      </c>
      <c r="E549" t="str">
        <f>LEFT(Table2[[#This Row],[Vehicle Title]], 4)</f>
        <v>2008</v>
      </c>
      <c r="F549" t="s">
        <v>1804</v>
      </c>
      <c r="G549" s="1" t="s">
        <v>1805</v>
      </c>
      <c r="H549" t="str">
        <f t="shared" si="8"/>
        <v>Good</v>
      </c>
      <c r="I549">
        <v>4.625</v>
      </c>
    </row>
    <row r="550" spans="1:9" x14ac:dyDescent="0.2">
      <c r="A550" s="2">
        <v>683</v>
      </c>
      <c r="B550" s="3">
        <v>39496</v>
      </c>
      <c r="C550" s="1" t="s">
        <v>1806</v>
      </c>
      <c r="D550" t="s">
        <v>48</v>
      </c>
      <c r="E550" t="str">
        <f>LEFT(Table2[[#This Row],[Vehicle Title]], 4)</f>
        <v>2006</v>
      </c>
      <c r="F550" t="s">
        <v>1807</v>
      </c>
      <c r="G550" s="1" t="s">
        <v>1808</v>
      </c>
      <c r="H550" t="str">
        <f t="shared" si="8"/>
        <v>Good</v>
      </c>
      <c r="I550">
        <v>4.625</v>
      </c>
    </row>
    <row r="551" spans="1:9" x14ac:dyDescent="0.2">
      <c r="A551" s="2">
        <v>808</v>
      </c>
      <c r="B551" s="3">
        <v>38782.725694444445</v>
      </c>
      <c r="C551" s="1" t="s">
        <v>1809</v>
      </c>
      <c r="D551" t="s">
        <v>44</v>
      </c>
      <c r="E551" t="str">
        <f>LEFT(Table2[[#This Row],[Vehicle Title]], 4)</f>
        <v>2005</v>
      </c>
      <c r="F551" t="s">
        <v>1810</v>
      </c>
      <c r="G551" s="1" t="s">
        <v>1811</v>
      </c>
      <c r="H551" t="str">
        <f t="shared" si="8"/>
        <v>Good</v>
      </c>
      <c r="I551">
        <v>4.125</v>
      </c>
    </row>
    <row r="552" spans="1:9" x14ac:dyDescent="0.2">
      <c r="A552" s="2">
        <v>182</v>
      </c>
      <c r="B552" s="3">
        <v>39909.786805555559</v>
      </c>
      <c r="C552" s="1" t="s">
        <v>226</v>
      </c>
      <c r="D552" t="s">
        <v>81</v>
      </c>
      <c r="E552" t="str">
        <f>LEFT(Table2[[#This Row],[Vehicle Title]], 4)</f>
        <v>2009</v>
      </c>
      <c r="F552" t="s">
        <v>1812</v>
      </c>
      <c r="G552" s="1" t="s">
        <v>1813</v>
      </c>
      <c r="H552" t="str">
        <f t="shared" si="8"/>
        <v>Good</v>
      </c>
      <c r="I552">
        <v>4.125</v>
      </c>
    </row>
    <row r="553" spans="1:9" x14ac:dyDescent="0.2">
      <c r="A553" s="2">
        <v>158</v>
      </c>
      <c r="B553" s="3">
        <v>39497</v>
      </c>
      <c r="C553" s="1" t="s">
        <v>1814</v>
      </c>
      <c r="D553" t="s">
        <v>70</v>
      </c>
      <c r="E553" t="str">
        <f>LEFT(Table2[[#This Row],[Vehicle Title]], 4)</f>
        <v>2008</v>
      </c>
      <c r="F553" t="s">
        <v>1815</v>
      </c>
      <c r="G553" s="1" t="s">
        <v>1816</v>
      </c>
      <c r="H553" t="str">
        <f t="shared" si="8"/>
        <v>Good</v>
      </c>
      <c r="I553">
        <v>4.375</v>
      </c>
    </row>
    <row r="554" spans="1:9" x14ac:dyDescent="0.2">
      <c r="A554" s="2">
        <v>1070</v>
      </c>
      <c r="B554" s="3">
        <v>39503</v>
      </c>
      <c r="C554" s="1" t="s">
        <v>1817</v>
      </c>
      <c r="D554" t="s">
        <v>37</v>
      </c>
      <c r="E554" t="str">
        <f>LEFT(Table2[[#This Row],[Vehicle Title]], 4)</f>
        <v>2004</v>
      </c>
      <c r="F554" t="s">
        <v>1818</v>
      </c>
      <c r="G554" s="1" t="s">
        <v>1819</v>
      </c>
      <c r="H554" t="str">
        <f t="shared" si="8"/>
        <v>Fair</v>
      </c>
      <c r="I554">
        <v>3.625</v>
      </c>
    </row>
    <row r="555" spans="1:9" x14ac:dyDescent="0.2">
      <c r="A555" s="2">
        <v>875</v>
      </c>
      <c r="B555" s="3">
        <v>39521</v>
      </c>
      <c r="C555" s="1" t="s">
        <v>1334</v>
      </c>
      <c r="D555" t="s">
        <v>51</v>
      </c>
      <c r="E555" t="str">
        <f>LEFT(Table2[[#This Row],[Vehicle Title]], 4)</f>
        <v>2006</v>
      </c>
      <c r="F555" t="s">
        <v>1043</v>
      </c>
      <c r="G555" s="1" t="s">
        <v>1820</v>
      </c>
      <c r="H555" t="str">
        <f t="shared" si="8"/>
        <v>Good</v>
      </c>
      <c r="I555">
        <v>4.375</v>
      </c>
    </row>
    <row r="556" spans="1:9" x14ac:dyDescent="0.2">
      <c r="A556" s="2">
        <v>682</v>
      </c>
      <c r="B556" s="3">
        <v>39522</v>
      </c>
      <c r="C556" s="1" t="s">
        <v>1821</v>
      </c>
      <c r="D556" t="s">
        <v>49</v>
      </c>
      <c r="E556" t="str">
        <f>LEFT(Table2[[#This Row],[Vehicle Title]], 4)</f>
        <v>2006</v>
      </c>
      <c r="F556" t="s">
        <v>1822</v>
      </c>
      <c r="G556" s="1" t="s">
        <v>1823</v>
      </c>
      <c r="H556" t="str">
        <f t="shared" si="8"/>
        <v>Excellent</v>
      </c>
      <c r="I556">
        <v>5</v>
      </c>
    </row>
    <row r="557" spans="1:9" x14ac:dyDescent="0.2">
      <c r="A557" s="2">
        <v>156</v>
      </c>
      <c r="B557" s="3">
        <v>39532</v>
      </c>
      <c r="C557" s="1" t="s">
        <v>1824</v>
      </c>
      <c r="D557" t="s">
        <v>69</v>
      </c>
      <c r="E557" t="str">
        <f>LEFT(Table2[[#This Row],[Vehicle Title]], 4)</f>
        <v>2008</v>
      </c>
      <c r="F557" t="s">
        <v>1825</v>
      </c>
      <c r="G557" s="1" t="s">
        <v>1826</v>
      </c>
      <c r="H557" t="str">
        <f t="shared" si="8"/>
        <v>Good</v>
      </c>
      <c r="I557">
        <v>4.875</v>
      </c>
    </row>
    <row r="558" spans="1:9" x14ac:dyDescent="0.2">
      <c r="A558" s="2">
        <v>1670</v>
      </c>
      <c r="B558" s="3">
        <v>39533</v>
      </c>
      <c r="C558" s="1" t="s">
        <v>1827</v>
      </c>
      <c r="D558" t="s">
        <v>42</v>
      </c>
      <c r="E558" t="str">
        <f>LEFT(Table2[[#This Row],[Vehicle Title]], 4)</f>
        <v>2005</v>
      </c>
      <c r="F558" t="s">
        <v>1828</v>
      </c>
      <c r="G558" s="1" t="s">
        <v>1829</v>
      </c>
      <c r="H558" t="str">
        <f t="shared" si="8"/>
        <v>Good</v>
      </c>
      <c r="I558">
        <v>4</v>
      </c>
    </row>
    <row r="559" spans="1:9" x14ac:dyDescent="0.2">
      <c r="A559" s="2">
        <v>210</v>
      </c>
      <c r="B559" s="3">
        <v>39533</v>
      </c>
      <c r="C559" s="1" t="s">
        <v>1830</v>
      </c>
      <c r="D559" t="s">
        <v>77</v>
      </c>
      <c r="E559" t="str">
        <f>LEFT(Table2[[#This Row],[Vehicle Title]], 4)</f>
        <v>2008</v>
      </c>
      <c r="F559" t="s">
        <v>1831</v>
      </c>
      <c r="G559" s="1" t="s">
        <v>1832</v>
      </c>
      <c r="H559" t="str">
        <f t="shared" si="8"/>
        <v>Bad</v>
      </c>
      <c r="I559">
        <v>1.875</v>
      </c>
    </row>
    <row r="560" spans="1:9" x14ac:dyDescent="0.2">
      <c r="A560" s="2">
        <v>1391</v>
      </c>
      <c r="B560" s="3">
        <v>39534</v>
      </c>
      <c r="C560" s="1" t="s">
        <v>1833</v>
      </c>
      <c r="D560" t="s">
        <v>89</v>
      </c>
      <c r="E560" t="str">
        <f>LEFT(Table2[[#This Row],[Vehicle Title]], 4)</f>
        <v>2010</v>
      </c>
      <c r="F560" t="s">
        <v>1834</v>
      </c>
      <c r="G560" s="1" t="s">
        <v>1835</v>
      </c>
      <c r="H560" t="str">
        <f t="shared" si="8"/>
        <v>Good</v>
      </c>
      <c r="I560">
        <v>4.875</v>
      </c>
    </row>
    <row r="561" spans="1:9" x14ac:dyDescent="0.2">
      <c r="A561" s="2">
        <v>778</v>
      </c>
      <c r="B561" s="3">
        <v>39538</v>
      </c>
      <c r="C561" s="1" t="s">
        <v>1836</v>
      </c>
      <c r="D561" t="s">
        <v>45</v>
      </c>
      <c r="E561" t="str">
        <f>LEFT(Table2[[#This Row],[Vehicle Title]], 4)</f>
        <v>2005</v>
      </c>
      <c r="F561" t="s">
        <v>1837</v>
      </c>
      <c r="G561" s="1" t="s">
        <v>1838</v>
      </c>
      <c r="H561" t="str">
        <f t="shared" si="8"/>
        <v>Good</v>
      </c>
      <c r="I561">
        <v>4.875</v>
      </c>
    </row>
    <row r="562" spans="1:9" x14ac:dyDescent="0.2">
      <c r="A562" s="2">
        <v>153</v>
      </c>
      <c r="B562" s="3">
        <v>39551</v>
      </c>
      <c r="C562" s="1" t="s">
        <v>1839</v>
      </c>
      <c r="D562" t="s">
        <v>70</v>
      </c>
      <c r="E562" t="str">
        <f>LEFT(Table2[[#This Row],[Vehicle Title]], 4)</f>
        <v>2008</v>
      </c>
      <c r="F562" t="s">
        <v>1840</v>
      </c>
      <c r="G562" s="1" t="s">
        <v>1841</v>
      </c>
      <c r="H562" t="str">
        <f t="shared" si="8"/>
        <v>Good</v>
      </c>
      <c r="I562">
        <v>4.875</v>
      </c>
    </row>
    <row r="563" spans="1:9" x14ac:dyDescent="0.2">
      <c r="A563" s="2">
        <v>1617</v>
      </c>
      <c r="B563" s="3">
        <v>39554</v>
      </c>
      <c r="C563" s="1" t="s">
        <v>1842</v>
      </c>
      <c r="D563" t="s">
        <v>30</v>
      </c>
      <c r="E563" t="str">
        <f>LEFT(Table2[[#This Row],[Vehicle Title]], 4)</f>
        <v>2003</v>
      </c>
      <c r="F563" t="s">
        <v>1843</v>
      </c>
      <c r="G563" s="1" t="s">
        <v>1844</v>
      </c>
      <c r="H563" t="str">
        <f t="shared" si="8"/>
        <v>Bad</v>
      </c>
      <c r="I563">
        <v>1</v>
      </c>
    </row>
    <row r="564" spans="1:9" x14ac:dyDescent="0.2">
      <c r="A564" s="2">
        <v>858</v>
      </c>
      <c r="B564" s="3">
        <v>39556</v>
      </c>
      <c r="C564" s="1" t="s">
        <v>1845</v>
      </c>
      <c r="D564" t="s">
        <v>74</v>
      </c>
      <c r="E564" t="str">
        <f>LEFT(Table2[[#This Row],[Vehicle Title]], 4)</f>
        <v>2008</v>
      </c>
      <c r="F564" t="s">
        <v>1846</v>
      </c>
      <c r="G564" s="1" t="s">
        <v>1847</v>
      </c>
      <c r="H564" t="str">
        <f t="shared" si="8"/>
        <v>Good</v>
      </c>
      <c r="I564">
        <v>4.875</v>
      </c>
    </row>
    <row r="565" spans="1:9" x14ac:dyDescent="0.2">
      <c r="A565" s="2">
        <v>238</v>
      </c>
      <c r="B565" s="3">
        <v>39557</v>
      </c>
      <c r="C565" s="1" t="s">
        <v>1848</v>
      </c>
      <c r="D565" t="s">
        <v>53</v>
      </c>
      <c r="E565" t="str">
        <f>LEFT(Table2[[#This Row],[Vehicle Title]], 4)</f>
        <v>2006</v>
      </c>
      <c r="F565" t="s">
        <v>1849</v>
      </c>
      <c r="G565" s="1" t="s">
        <v>1850</v>
      </c>
      <c r="H565" t="str">
        <f t="shared" si="8"/>
        <v>Excellent</v>
      </c>
      <c r="I565">
        <v>5</v>
      </c>
    </row>
    <row r="566" spans="1:9" x14ac:dyDescent="0.2">
      <c r="A566" s="2">
        <v>1158</v>
      </c>
      <c r="B566" s="3">
        <v>39558</v>
      </c>
      <c r="C566" s="1" t="s">
        <v>1851</v>
      </c>
      <c r="D566" t="s">
        <v>28</v>
      </c>
      <c r="E566" t="str">
        <f>LEFT(Table2[[#This Row],[Vehicle Title]], 4)</f>
        <v>2003</v>
      </c>
      <c r="F566" t="s">
        <v>1852</v>
      </c>
      <c r="G566" s="1" t="s">
        <v>1853</v>
      </c>
      <c r="H566" t="str">
        <f t="shared" si="8"/>
        <v>Good</v>
      </c>
      <c r="I566">
        <v>4.875</v>
      </c>
    </row>
    <row r="567" spans="1:9" x14ac:dyDescent="0.2">
      <c r="A567" s="2">
        <v>398</v>
      </c>
      <c r="B567" s="3">
        <v>40308</v>
      </c>
      <c r="C567" s="1" t="s">
        <v>1854</v>
      </c>
      <c r="D567" t="s">
        <v>34</v>
      </c>
      <c r="E567" t="str">
        <f>LEFT(Table2[[#This Row],[Vehicle Title]], 4)</f>
        <v>2003</v>
      </c>
      <c r="F567" t="s">
        <v>1855</v>
      </c>
      <c r="G567" s="1" t="s">
        <v>1856</v>
      </c>
      <c r="H567" t="str">
        <f t="shared" si="8"/>
        <v>Good</v>
      </c>
      <c r="I567">
        <v>4.125</v>
      </c>
    </row>
    <row r="568" spans="1:9" x14ac:dyDescent="0.2">
      <c r="A568" s="2">
        <v>1197</v>
      </c>
      <c r="B568" s="3">
        <v>38543.540277777778</v>
      </c>
      <c r="C568" s="1" t="s">
        <v>1857</v>
      </c>
      <c r="D568" t="s">
        <v>6</v>
      </c>
      <c r="E568" t="str">
        <f>LEFT(Table2[[#This Row],[Vehicle Title]], 4)</f>
        <v>1997</v>
      </c>
      <c r="F568" t="s">
        <v>1858</v>
      </c>
      <c r="G568" s="1" t="s">
        <v>1859</v>
      </c>
      <c r="H568" t="str">
        <f t="shared" si="8"/>
        <v>Good</v>
      </c>
      <c r="I568">
        <v>4.125</v>
      </c>
    </row>
    <row r="569" spans="1:9" x14ac:dyDescent="0.2">
      <c r="A569" s="2">
        <v>546</v>
      </c>
      <c r="B569" s="3">
        <v>39273.767361111109</v>
      </c>
      <c r="C569" s="1" t="s">
        <v>1860</v>
      </c>
      <c r="D569" t="s">
        <v>7</v>
      </c>
      <c r="E569" t="str">
        <f>LEFT(Table2[[#This Row],[Vehicle Title]], 4)</f>
        <v>1997</v>
      </c>
      <c r="F569" t="s">
        <v>1861</v>
      </c>
      <c r="G569" s="1" t="s">
        <v>1862</v>
      </c>
      <c r="H569" t="str">
        <f t="shared" si="8"/>
        <v>Good</v>
      </c>
      <c r="I569">
        <v>4.125</v>
      </c>
    </row>
    <row r="570" spans="1:9" x14ac:dyDescent="0.2">
      <c r="A570" s="2">
        <v>737</v>
      </c>
      <c r="B570" s="3">
        <v>39426.745833333334</v>
      </c>
      <c r="C570" s="1" t="s">
        <v>1863</v>
      </c>
      <c r="D570" t="s">
        <v>60</v>
      </c>
      <c r="E570" t="str">
        <f>LEFT(Table2[[#This Row],[Vehicle Title]], 4)</f>
        <v>2007</v>
      </c>
      <c r="F570" t="s">
        <v>1864</v>
      </c>
      <c r="G570" s="1" t="s">
        <v>1865</v>
      </c>
      <c r="H570" t="str">
        <f t="shared" si="8"/>
        <v>Good</v>
      </c>
      <c r="I570">
        <v>4.125</v>
      </c>
    </row>
    <row r="571" spans="1:9" x14ac:dyDescent="0.2">
      <c r="A571" s="2">
        <v>770</v>
      </c>
      <c r="B571" s="3">
        <v>40157.333333333336</v>
      </c>
      <c r="C571" s="1" t="s">
        <v>1866</v>
      </c>
      <c r="D571" t="s">
        <v>46</v>
      </c>
      <c r="E571" t="str">
        <f>LEFT(Table2[[#This Row],[Vehicle Title]], 4)</f>
        <v>2005</v>
      </c>
      <c r="F571" t="s">
        <v>1867</v>
      </c>
      <c r="G571" s="1" t="s">
        <v>1868</v>
      </c>
      <c r="H571" t="str">
        <f t="shared" si="8"/>
        <v>Good</v>
      </c>
      <c r="I571">
        <v>4.125</v>
      </c>
    </row>
    <row r="572" spans="1:9" x14ac:dyDescent="0.2">
      <c r="A572" s="2">
        <v>857</v>
      </c>
      <c r="B572" s="3">
        <v>39559</v>
      </c>
      <c r="C572" s="1" t="s">
        <v>1869</v>
      </c>
      <c r="D572" t="s">
        <v>73</v>
      </c>
      <c r="E572" t="str">
        <f>LEFT(Table2[[#This Row],[Vehicle Title]], 4)</f>
        <v>2008</v>
      </c>
      <c r="F572" t="s">
        <v>1870</v>
      </c>
      <c r="G572" s="1" t="s">
        <v>1871</v>
      </c>
      <c r="H572" t="str">
        <f t="shared" si="8"/>
        <v>Good</v>
      </c>
      <c r="I572">
        <v>4.625</v>
      </c>
    </row>
    <row r="573" spans="1:9" x14ac:dyDescent="0.2">
      <c r="A573" s="2">
        <v>1157</v>
      </c>
      <c r="B573" s="3">
        <v>39560</v>
      </c>
      <c r="C573" s="1" t="s">
        <v>510</v>
      </c>
      <c r="D573" t="s">
        <v>29</v>
      </c>
      <c r="E573" t="str">
        <f>LEFT(Table2[[#This Row],[Vehicle Title]], 4)</f>
        <v>2003</v>
      </c>
      <c r="F573" t="s">
        <v>1872</v>
      </c>
      <c r="G573" s="1" t="s">
        <v>1873</v>
      </c>
      <c r="H573" t="str">
        <f t="shared" si="8"/>
        <v>Excellent</v>
      </c>
      <c r="I573">
        <v>5</v>
      </c>
    </row>
    <row r="574" spans="1:9" x14ac:dyDescent="0.2">
      <c r="A574" s="2">
        <v>1746</v>
      </c>
      <c r="B574" s="3">
        <v>39566</v>
      </c>
      <c r="C574" s="1" t="s">
        <v>1874</v>
      </c>
      <c r="D574" t="s">
        <v>25</v>
      </c>
      <c r="E574" t="str">
        <f>LEFT(Table2[[#This Row],[Vehicle Title]], 4)</f>
        <v>2002</v>
      </c>
      <c r="F574" t="s">
        <v>1875</v>
      </c>
      <c r="G574" s="1" t="s">
        <v>1876</v>
      </c>
      <c r="H574" t="str">
        <f t="shared" si="8"/>
        <v>Good</v>
      </c>
      <c r="I574">
        <v>4</v>
      </c>
    </row>
    <row r="575" spans="1:9" x14ac:dyDescent="0.2">
      <c r="A575" s="2">
        <v>1745</v>
      </c>
      <c r="B575" s="3">
        <v>39567</v>
      </c>
      <c r="C575" s="1" t="s">
        <v>1877</v>
      </c>
      <c r="D575" t="s">
        <v>25</v>
      </c>
      <c r="E575" t="str">
        <f>LEFT(Table2[[#This Row],[Vehicle Title]], 4)</f>
        <v>2002</v>
      </c>
      <c r="F575" t="s">
        <v>1878</v>
      </c>
      <c r="G575" s="1" t="s">
        <v>1879</v>
      </c>
      <c r="H575" t="str">
        <f t="shared" si="8"/>
        <v>Poor</v>
      </c>
      <c r="I575">
        <v>2.875</v>
      </c>
    </row>
    <row r="576" spans="1:9" x14ac:dyDescent="0.2">
      <c r="A576" s="2">
        <v>43</v>
      </c>
      <c r="B576" s="3">
        <v>41984.494444444441</v>
      </c>
      <c r="C576" s="1" t="s">
        <v>1880</v>
      </c>
      <c r="D576" t="s">
        <v>125</v>
      </c>
      <c r="E576" t="str">
        <f>LEFT(Table2[[#This Row],[Vehicle Title]], 4)</f>
        <v>2014</v>
      </c>
      <c r="F576" t="s">
        <v>1881</v>
      </c>
      <c r="G576" s="1" t="s">
        <v>1882</v>
      </c>
      <c r="H576" t="str">
        <f t="shared" si="8"/>
        <v>Good</v>
      </c>
      <c r="I576">
        <v>4.125</v>
      </c>
    </row>
    <row r="577" spans="1:9" x14ac:dyDescent="0.2">
      <c r="A577" s="2">
        <v>208</v>
      </c>
      <c r="B577" s="3">
        <v>39567</v>
      </c>
      <c r="C577" s="1" t="s">
        <v>1883</v>
      </c>
      <c r="D577" t="s">
        <v>78</v>
      </c>
      <c r="E577" t="str">
        <f>LEFT(Table2[[#This Row],[Vehicle Title]], 4)</f>
        <v>2008</v>
      </c>
      <c r="F577" t="s">
        <v>1884</v>
      </c>
      <c r="G577" s="1" t="s">
        <v>1885</v>
      </c>
      <c r="H577" t="str">
        <f t="shared" ref="H577:H640" si="9">IF(I577&lt;2,"Bad",IF(I577&lt;3,"Poor",IF(I577&lt;4,"Fair",IF(I577&gt;=5,"Excellent","Good"))))</f>
        <v>Poor</v>
      </c>
      <c r="I577">
        <v>2.625</v>
      </c>
    </row>
    <row r="578" spans="1:9" x14ac:dyDescent="0.2">
      <c r="A578" s="2">
        <v>1742</v>
      </c>
      <c r="B578" s="3">
        <v>39583</v>
      </c>
      <c r="C578" s="1" t="s">
        <v>1886</v>
      </c>
      <c r="D578" t="s">
        <v>24</v>
      </c>
      <c r="E578" t="str">
        <f>LEFT(Table2[[#This Row],[Vehicle Title]], 4)</f>
        <v>2002</v>
      </c>
      <c r="F578" t="s">
        <v>1887</v>
      </c>
      <c r="G578" s="1" t="s">
        <v>1888</v>
      </c>
      <c r="H578" t="str">
        <f t="shared" si="9"/>
        <v>Bad</v>
      </c>
      <c r="I578">
        <v>1.875</v>
      </c>
    </row>
    <row r="579" spans="1:9" x14ac:dyDescent="0.2">
      <c r="A579" s="2">
        <v>150</v>
      </c>
      <c r="B579" s="3">
        <v>39585</v>
      </c>
      <c r="C579" s="1" t="s">
        <v>1889</v>
      </c>
      <c r="D579" t="s">
        <v>69</v>
      </c>
      <c r="E579" t="str">
        <f>LEFT(Table2[[#This Row],[Vehicle Title]], 4)</f>
        <v>2008</v>
      </c>
      <c r="F579" t="s">
        <v>1890</v>
      </c>
      <c r="G579" s="1" t="s">
        <v>1891</v>
      </c>
      <c r="H579" t="str">
        <f t="shared" si="9"/>
        <v>Fair</v>
      </c>
      <c r="I579">
        <v>3.625</v>
      </c>
    </row>
    <row r="580" spans="1:9" x14ac:dyDescent="0.2">
      <c r="A580" s="2">
        <v>149</v>
      </c>
      <c r="B580" s="3">
        <v>39586</v>
      </c>
      <c r="C580" s="1" t="s">
        <v>1892</v>
      </c>
      <c r="D580" t="s">
        <v>69</v>
      </c>
      <c r="E580" t="str">
        <f>LEFT(Table2[[#This Row],[Vehicle Title]], 4)</f>
        <v>2008</v>
      </c>
      <c r="F580" t="s">
        <v>1893</v>
      </c>
      <c r="G580" s="1" t="s">
        <v>1894</v>
      </c>
      <c r="H580" t="str">
        <f t="shared" si="9"/>
        <v>Fair</v>
      </c>
      <c r="I580">
        <v>3</v>
      </c>
    </row>
    <row r="581" spans="1:9" x14ac:dyDescent="0.2">
      <c r="A581" s="2">
        <v>652</v>
      </c>
      <c r="B581" s="3">
        <v>39586</v>
      </c>
      <c r="C581" s="1" t="s">
        <v>1895</v>
      </c>
      <c r="D581" t="s">
        <v>72</v>
      </c>
      <c r="E581" t="str">
        <f>LEFT(Table2[[#This Row],[Vehicle Title]], 4)</f>
        <v>2008</v>
      </c>
      <c r="F581" t="s">
        <v>1176</v>
      </c>
      <c r="G581" s="1" t="s">
        <v>1896</v>
      </c>
      <c r="H581" t="str">
        <f t="shared" si="9"/>
        <v>Poor</v>
      </c>
      <c r="I581">
        <v>2.875</v>
      </c>
    </row>
    <row r="582" spans="1:9" x14ac:dyDescent="0.2">
      <c r="A582" s="2">
        <v>1317</v>
      </c>
      <c r="B582" s="3">
        <v>41395.747916666667</v>
      </c>
      <c r="C582" s="1" t="s">
        <v>1897</v>
      </c>
      <c r="D582" t="s">
        <v>18</v>
      </c>
      <c r="E582" t="str">
        <f>LEFT(Table2[[#This Row],[Vehicle Title]], 4)</f>
        <v>2001</v>
      </c>
      <c r="F582" t="s">
        <v>1898</v>
      </c>
      <c r="G582" s="1" t="s">
        <v>1899</v>
      </c>
      <c r="H582" t="str">
        <f t="shared" si="9"/>
        <v>Good</v>
      </c>
      <c r="I582">
        <v>4</v>
      </c>
    </row>
    <row r="583" spans="1:9" x14ac:dyDescent="0.2">
      <c r="A583" s="2">
        <v>207</v>
      </c>
      <c r="B583" s="3">
        <v>39587</v>
      </c>
      <c r="C583" s="1" t="s">
        <v>1900</v>
      </c>
      <c r="D583" t="s">
        <v>77</v>
      </c>
      <c r="E583" t="str">
        <f>LEFT(Table2[[#This Row],[Vehicle Title]], 4)</f>
        <v>2008</v>
      </c>
      <c r="F583" t="s">
        <v>1901</v>
      </c>
      <c r="G583" s="1" t="s">
        <v>1902</v>
      </c>
      <c r="H583" t="str">
        <f t="shared" si="9"/>
        <v>Excellent</v>
      </c>
      <c r="I583">
        <v>5</v>
      </c>
    </row>
    <row r="584" spans="1:9" x14ac:dyDescent="0.2">
      <c r="A584" s="2">
        <v>1527</v>
      </c>
      <c r="B584" s="3">
        <v>39589</v>
      </c>
      <c r="C584" s="1" t="s">
        <v>1903</v>
      </c>
      <c r="D584" t="s">
        <v>39</v>
      </c>
      <c r="E584" t="str">
        <f>LEFT(Table2[[#This Row],[Vehicle Title]], 4)</f>
        <v>2004</v>
      </c>
      <c r="F584" t="s">
        <v>1904</v>
      </c>
      <c r="G584" s="1" t="s">
        <v>1905</v>
      </c>
      <c r="H584" t="str">
        <f t="shared" si="9"/>
        <v>Poor</v>
      </c>
      <c r="I584">
        <v>2.375</v>
      </c>
    </row>
    <row r="585" spans="1:9" x14ac:dyDescent="0.2">
      <c r="A585" s="2">
        <v>1153</v>
      </c>
      <c r="B585" s="3">
        <v>39591</v>
      </c>
      <c r="C585" s="1" t="s">
        <v>1906</v>
      </c>
      <c r="D585" t="s">
        <v>29</v>
      </c>
      <c r="E585" t="str">
        <f>LEFT(Table2[[#This Row],[Vehicle Title]], 4)</f>
        <v>2003</v>
      </c>
      <c r="F585" t="s">
        <v>1907</v>
      </c>
      <c r="G585" s="1" t="s">
        <v>1908</v>
      </c>
      <c r="H585" t="str">
        <f t="shared" si="9"/>
        <v>Good</v>
      </c>
      <c r="I585">
        <v>4.875</v>
      </c>
    </row>
    <row r="586" spans="1:9" x14ac:dyDescent="0.2">
      <c r="A586" s="2">
        <v>758</v>
      </c>
      <c r="B586" s="3">
        <v>43246</v>
      </c>
      <c r="C586" s="1" t="s">
        <v>1909</v>
      </c>
      <c r="D586" t="s">
        <v>44</v>
      </c>
      <c r="E586" t="str">
        <f>LEFT(Table2[[#This Row],[Vehicle Title]], 4)</f>
        <v>2005</v>
      </c>
      <c r="F586" t="s">
        <v>1910</v>
      </c>
      <c r="G586" s="1" t="s">
        <v>1911</v>
      </c>
      <c r="H586" t="str">
        <f t="shared" si="9"/>
        <v>Good</v>
      </c>
      <c r="I586">
        <v>4</v>
      </c>
    </row>
    <row r="587" spans="1:9" x14ac:dyDescent="0.2">
      <c r="A587" s="2">
        <v>218</v>
      </c>
      <c r="B587" s="3">
        <v>42553.854861111111</v>
      </c>
      <c r="C587" s="1" t="s">
        <v>1912</v>
      </c>
      <c r="D587" t="s">
        <v>53</v>
      </c>
      <c r="E587" t="str">
        <f>LEFT(Table2[[#This Row],[Vehicle Title]], 4)</f>
        <v>2006</v>
      </c>
      <c r="F587" t="s">
        <v>1913</v>
      </c>
      <c r="G587" s="1" t="s">
        <v>1914</v>
      </c>
      <c r="H587" t="str">
        <f t="shared" si="9"/>
        <v>Good</v>
      </c>
      <c r="I587">
        <v>4</v>
      </c>
    </row>
    <row r="588" spans="1:9" x14ac:dyDescent="0.2">
      <c r="A588" s="2">
        <v>171</v>
      </c>
      <c r="B588" s="3">
        <v>42645.710416666669</v>
      </c>
      <c r="C588" s="1" t="s">
        <v>1915</v>
      </c>
      <c r="D588" t="s">
        <v>111</v>
      </c>
      <c r="E588" t="str">
        <f>LEFT(Table2[[#This Row],[Vehicle Title]], 4)</f>
        <v>2013</v>
      </c>
      <c r="F588" t="s">
        <v>1916</v>
      </c>
      <c r="G588" s="1" t="s">
        <v>1917</v>
      </c>
      <c r="H588" t="str">
        <f t="shared" si="9"/>
        <v>Good</v>
      </c>
      <c r="I588">
        <v>4</v>
      </c>
    </row>
    <row r="589" spans="1:9" x14ac:dyDescent="0.2">
      <c r="A589" s="2">
        <v>544</v>
      </c>
      <c r="B589" s="3">
        <v>40149.715277777781</v>
      </c>
      <c r="C589" s="1" t="s">
        <v>1918</v>
      </c>
      <c r="D589" t="s">
        <v>7</v>
      </c>
      <c r="E589" t="str">
        <f>LEFT(Table2[[#This Row],[Vehicle Title]], 4)</f>
        <v>1997</v>
      </c>
      <c r="F589" t="s">
        <v>1919</v>
      </c>
      <c r="G589" s="1" t="s">
        <v>1920</v>
      </c>
      <c r="H589" t="str">
        <f t="shared" si="9"/>
        <v>Good</v>
      </c>
      <c r="I589">
        <v>4</v>
      </c>
    </row>
    <row r="590" spans="1:9" x14ac:dyDescent="0.2">
      <c r="A590" s="2">
        <v>1616</v>
      </c>
      <c r="B590" s="3">
        <v>39597</v>
      </c>
      <c r="C590" s="1" t="s">
        <v>1921</v>
      </c>
      <c r="D590" t="s">
        <v>32</v>
      </c>
      <c r="E590" t="str">
        <f>LEFT(Table2[[#This Row],[Vehicle Title]], 4)</f>
        <v>2003</v>
      </c>
      <c r="F590" t="s">
        <v>1922</v>
      </c>
      <c r="G590" s="1" t="s">
        <v>1923</v>
      </c>
      <c r="H590" t="str">
        <f t="shared" si="9"/>
        <v>Good</v>
      </c>
      <c r="I590">
        <v>4.125</v>
      </c>
    </row>
    <row r="591" spans="1:9" x14ac:dyDescent="0.2">
      <c r="A591" s="2">
        <v>854</v>
      </c>
      <c r="B591" s="3">
        <v>39599</v>
      </c>
      <c r="C591" s="1" t="s">
        <v>1924</v>
      </c>
      <c r="D591" t="s">
        <v>73</v>
      </c>
      <c r="E591" t="str">
        <f>LEFT(Table2[[#This Row],[Vehicle Title]], 4)</f>
        <v>2008</v>
      </c>
      <c r="F591" t="s">
        <v>565</v>
      </c>
      <c r="G591" s="1" t="s">
        <v>1925</v>
      </c>
      <c r="H591" t="str">
        <f t="shared" si="9"/>
        <v>Good</v>
      </c>
      <c r="I591">
        <v>4.875</v>
      </c>
    </row>
    <row r="592" spans="1:9" x14ac:dyDescent="0.2">
      <c r="A592" s="2">
        <v>206</v>
      </c>
      <c r="B592" s="3">
        <v>39612</v>
      </c>
      <c r="C592" s="1" t="s">
        <v>1926</v>
      </c>
      <c r="D592" t="s">
        <v>77</v>
      </c>
      <c r="E592" t="str">
        <f>LEFT(Table2[[#This Row],[Vehicle Title]], 4)</f>
        <v>2008</v>
      </c>
      <c r="F592" t="s">
        <v>1927</v>
      </c>
      <c r="G592" s="1" t="s">
        <v>1928</v>
      </c>
      <c r="H592" t="str">
        <f t="shared" si="9"/>
        <v>Good</v>
      </c>
      <c r="I592">
        <v>4.875</v>
      </c>
    </row>
    <row r="593" spans="1:9" x14ac:dyDescent="0.2">
      <c r="A593" s="2">
        <v>912</v>
      </c>
      <c r="B593" s="3">
        <v>38871.807638888888</v>
      </c>
      <c r="C593" s="1" t="s">
        <v>1929</v>
      </c>
      <c r="D593" t="s">
        <v>51</v>
      </c>
      <c r="E593" t="str">
        <f>LEFT(Table2[[#This Row],[Vehicle Title]], 4)</f>
        <v>2006</v>
      </c>
      <c r="F593" t="s">
        <v>1930</v>
      </c>
      <c r="G593" s="1" t="s">
        <v>1931</v>
      </c>
      <c r="H593" t="str">
        <f t="shared" si="9"/>
        <v>Good</v>
      </c>
      <c r="I593">
        <v>4</v>
      </c>
    </row>
    <row r="594" spans="1:9" x14ac:dyDescent="0.2">
      <c r="A594" s="2">
        <v>14</v>
      </c>
      <c r="B594" s="3">
        <v>43284.701388888891</v>
      </c>
      <c r="C594" s="1" t="s">
        <v>1932</v>
      </c>
      <c r="D594" t="s">
        <v>175</v>
      </c>
      <c r="E594" t="str">
        <f>LEFT(Table2[[#This Row],[Vehicle Title]], 4)</f>
        <v>2017</v>
      </c>
      <c r="F594" t="s">
        <v>1933</v>
      </c>
      <c r="G594" s="1" t="s">
        <v>1934</v>
      </c>
      <c r="H594" t="str">
        <f t="shared" si="9"/>
        <v>Good</v>
      </c>
      <c r="I594">
        <v>4</v>
      </c>
    </row>
    <row r="595" spans="1:9" x14ac:dyDescent="0.2">
      <c r="A595" s="2">
        <v>774</v>
      </c>
      <c r="B595" s="3">
        <v>40028.632638888892</v>
      </c>
      <c r="C595" s="1" t="s">
        <v>1935</v>
      </c>
      <c r="D595" t="s">
        <v>45</v>
      </c>
      <c r="E595" t="str">
        <f>LEFT(Table2[[#This Row],[Vehicle Title]], 4)</f>
        <v>2005</v>
      </c>
      <c r="F595" t="s">
        <v>1936</v>
      </c>
      <c r="G595" s="1" t="s">
        <v>1937</v>
      </c>
      <c r="H595" t="str">
        <f t="shared" si="9"/>
        <v>Good</v>
      </c>
      <c r="I595">
        <v>4</v>
      </c>
    </row>
    <row r="596" spans="1:9" x14ac:dyDescent="0.2">
      <c r="A596" s="2">
        <v>92</v>
      </c>
      <c r="B596" s="3">
        <v>42616.869444444441</v>
      </c>
      <c r="C596" s="1" t="s">
        <v>1938</v>
      </c>
      <c r="D596" t="s">
        <v>69</v>
      </c>
      <c r="E596" t="str">
        <f>LEFT(Table2[[#This Row],[Vehicle Title]], 4)</f>
        <v>2008</v>
      </c>
      <c r="F596" t="s">
        <v>1939</v>
      </c>
      <c r="G596" s="1" t="s">
        <v>1940</v>
      </c>
      <c r="H596" t="str">
        <f t="shared" si="9"/>
        <v>Good</v>
      </c>
      <c r="I596">
        <v>4</v>
      </c>
    </row>
    <row r="597" spans="1:9" x14ac:dyDescent="0.2">
      <c r="A597" s="2">
        <v>144</v>
      </c>
      <c r="B597" s="3">
        <v>39620</v>
      </c>
      <c r="C597" s="1" t="s">
        <v>1941</v>
      </c>
      <c r="D597" t="s">
        <v>69</v>
      </c>
      <c r="E597" t="str">
        <f>LEFT(Table2[[#This Row],[Vehicle Title]], 4)</f>
        <v>2008</v>
      </c>
      <c r="F597" t="s">
        <v>1942</v>
      </c>
      <c r="G597" s="1" t="s">
        <v>1943</v>
      </c>
      <c r="H597" t="str">
        <f t="shared" si="9"/>
        <v>Good</v>
      </c>
      <c r="I597">
        <v>4.875</v>
      </c>
    </row>
    <row r="598" spans="1:9" x14ac:dyDescent="0.2">
      <c r="A598" s="2">
        <v>1615</v>
      </c>
      <c r="B598" s="3">
        <v>39623</v>
      </c>
      <c r="C598" s="1" t="s">
        <v>1944</v>
      </c>
      <c r="D598" t="s">
        <v>31</v>
      </c>
      <c r="E598" t="str">
        <f>LEFT(Table2[[#This Row],[Vehicle Title]], 4)</f>
        <v>2003</v>
      </c>
      <c r="F598" t="s">
        <v>1945</v>
      </c>
      <c r="G598" s="1" t="s">
        <v>1946</v>
      </c>
      <c r="H598" t="str">
        <f t="shared" si="9"/>
        <v>Poor</v>
      </c>
      <c r="I598">
        <v>2.625</v>
      </c>
    </row>
    <row r="599" spans="1:9" x14ac:dyDescent="0.2">
      <c r="A599" s="2">
        <v>873</v>
      </c>
      <c r="B599" s="3">
        <v>39627</v>
      </c>
      <c r="C599" s="1" t="s">
        <v>1947</v>
      </c>
      <c r="D599" t="s">
        <v>51</v>
      </c>
      <c r="E599" t="str">
        <f>LEFT(Table2[[#This Row],[Vehicle Title]], 4)</f>
        <v>2006</v>
      </c>
      <c r="F599" t="s">
        <v>1948</v>
      </c>
      <c r="G599" s="1" t="s">
        <v>1949</v>
      </c>
      <c r="H599" t="str">
        <f t="shared" si="9"/>
        <v>Good</v>
      </c>
      <c r="I599">
        <v>4.375</v>
      </c>
    </row>
    <row r="600" spans="1:9" x14ac:dyDescent="0.2">
      <c r="A600" s="2">
        <v>1525</v>
      </c>
      <c r="B600" s="3">
        <v>39628</v>
      </c>
      <c r="C600" s="1" t="s">
        <v>1950</v>
      </c>
      <c r="D600" t="s">
        <v>39</v>
      </c>
      <c r="E600" t="str">
        <f>LEFT(Table2[[#This Row],[Vehicle Title]], 4)</f>
        <v>2004</v>
      </c>
      <c r="F600" t="s">
        <v>1951</v>
      </c>
      <c r="G600" s="1" t="s">
        <v>1952</v>
      </c>
      <c r="H600" t="str">
        <f t="shared" si="9"/>
        <v>Poor</v>
      </c>
      <c r="I600">
        <v>2.375</v>
      </c>
    </row>
    <row r="601" spans="1:9" x14ac:dyDescent="0.2">
      <c r="A601" s="2">
        <v>394</v>
      </c>
      <c r="B601" s="3">
        <v>43298</v>
      </c>
      <c r="C601" s="1" t="s">
        <v>1953</v>
      </c>
      <c r="D601" t="s">
        <v>34</v>
      </c>
      <c r="E601" t="str">
        <f>LEFT(Table2[[#This Row],[Vehicle Title]], 4)</f>
        <v>2003</v>
      </c>
      <c r="F601" t="s">
        <v>1954</v>
      </c>
      <c r="G601" s="1" t="s">
        <v>1955</v>
      </c>
      <c r="H601" t="str">
        <f t="shared" si="9"/>
        <v>Excellent</v>
      </c>
      <c r="I601">
        <v>5</v>
      </c>
    </row>
    <row r="602" spans="1:9" x14ac:dyDescent="0.2">
      <c r="A602" s="2">
        <v>1019</v>
      </c>
      <c r="B602" s="3">
        <v>43300</v>
      </c>
      <c r="C602" s="1" t="s">
        <v>1956</v>
      </c>
      <c r="D602" t="s">
        <v>83</v>
      </c>
      <c r="E602" t="str">
        <f>LEFT(Table2[[#This Row],[Vehicle Title]], 4)</f>
        <v>2009</v>
      </c>
      <c r="F602" t="s">
        <v>1957</v>
      </c>
      <c r="G602" s="1" t="s">
        <v>1958</v>
      </c>
      <c r="H602" t="str">
        <f t="shared" si="9"/>
        <v>Excellent</v>
      </c>
      <c r="I602">
        <v>5</v>
      </c>
    </row>
    <row r="603" spans="1:9" x14ac:dyDescent="0.2">
      <c r="A603" s="2">
        <v>1396</v>
      </c>
      <c r="B603" s="3">
        <v>39329.845833333333</v>
      </c>
      <c r="C603" s="1" t="s">
        <v>1959</v>
      </c>
      <c r="D603" t="s">
        <v>14</v>
      </c>
      <c r="E603" t="str">
        <f>LEFT(Table2[[#This Row],[Vehicle Title]], 4)</f>
        <v>2000</v>
      </c>
      <c r="F603" t="s">
        <v>1960</v>
      </c>
      <c r="G603" s="1" t="s">
        <v>1961</v>
      </c>
      <c r="H603" t="str">
        <f t="shared" si="9"/>
        <v>Good</v>
      </c>
      <c r="I603">
        <v>4</v>
      </c>
    </row>
    <row r="604" spans="1:9" x14ac:dyDescent="0.2">
      <c r="A604" s="2">
        <v>1588</v>
      </c>
      <c r="B604" s="3">
        <v>41612.89166666667</v>
      </c>
      <c r="C604" s="1" t="s">
        <v>1962</v>
      </c>
      <c r="D604" t="s">
        <v>32</v>
      </c>
      <c r="E604" t="str">
        <f>LEFT(Table2[[#This Row],[Vehicle Title]], 4)</f>
        <v>2003</v>
      </c>
      <c r="F604" t="s">
        <v>1963</v>
      </c>
      <c r="G604" s="1" t="s">
        <v>1964</v>
      </c>
      <c r="H604" t="str">
        <f t="shared" si="9"/>
        <v>Good</v>
      </c>
      <c r="I604">
        <v>4</v>
      </c>
    </row>
    <row r="605" spans="1:9" x14ac:dyDescent="0.2">
      <c r="A605" s="2">
        <v>947</v>
      </c>
      <c r="B605" s="3">
        <v>39652</v>
      </c>
      <c r="C605" s="1" t="s">
        <v>1965</v>
      </c>
      <c r="D605" t="s">
        <v>61</v>
      </c>
      <c r="E605" t="str">
        <f>LEFT(Table2[[#This Row],[Vehicle Title]], 4)</f>
        <v>2007</v>
      </c>
      <c r="F605" t="s">
        <v>1966</v>
      </c>
      <c r="G605" s="1" t="s">
        <v>1967</v>
      </c>
      <c r="H605" t="str">
        <f t="shared" si="9"/>
        <v>Fair</v>
      </c>
      <c r="I605">
        <v>3.875</v>
      </c>
    </row>
    <row r="606" spans="1:9" x14ac:dyDescent="0.2">
      <c r="A606" s="2">
        <v>1065</v>
      </c>
      <c r="B606" s="3">
        <v>39653</v>
      </c>
      <c r="C606" s="1" t="s">
        <v>1968</v>
      </c>
      <c r="D606" t="s">
        <v>37</v>
      </c>
      <c r="E606" t="str">
        <f>LEFT(Table2[[#This Row],[Vehicle Title]], 4)</f>
        <v>2004</v>
      </c>
      <c r="F606" t="s">
        <v>1969</v>
      </c>
      <c r="G606" s="1" t="s">
        <v>1970</v>
      </c>
      <c r="H606" t="str">
        <f t="shared" si="9"/>
        <v>Fair</v>
      </c>
      <c r="I606">
        <v>3</v>
      </c>
    </row>
    <row r="607" spans="1:9" x14ac:dyDescent="0.2">
      <c r="A607" s="2">
        <v>1739</v>
      </c>
      <c r="B607" s="3">
        <v>39653</v>
      </c>
      <c r="C607" s="1" t="s">
        <v>1971</v>
      </c>
      <c r="D607" t="s">
        <v>24</v>
      </c>
      <c r="E607" t="str">
        <f>LEFT(Table2[[#This Row],[Vehicle Title]], 4)</f>
        <v>2002</v>
      </c>
      <c r="F607" t="s">
        <v>1972</v>
      </c>
      <c r="G607" s="1" t="s">
        <v>1973</v>
      </c>
      <c r="H607" t="str">
        <f t="shared" si="9"/>
        <v>Bad</v>
      </c>
      <c r="I607">
        <v>1.375</v>
      </c>
    </row>
    <row r="608" spans="1:9" x14ac:dyDescent="0.2">
      <c r="A608" s="2">
        <v>1334</v>
      </c>
      <c r="B608" s="3">
        <v>39659</v>
      </c>
      <c r="C608" s="1" t="s">
        <v>1974</v>
      </c>
      <c r="D608" t="s">
        <v>18</v>
      </c>
      <c r="E608" t="str">
        <f>LEFT(Table2[[#This Row],[Vehicle Title]], 4)</f>
        <v>2001</v>
      </c>
      <c r="F608" t="s">
        <v>1975</v>
      </c>
      <c r="G608" s="1" t="s">
        <v>1976</v>
      </c>
      <c r="H608" t="str">
        <f t="shared" si="9"/>
        <v>Fair</v>
      </c>
      <c r="I608">
        <v>3</v>
      </c>
    </row>
    <row r="609" spans="1:9" x14ac:dyDescent="0.2">
      <c r="A609" s="2">
        <v>137</v>
      </c>
      <c r="B609" s="3">
        <v>39679</v>
      </c>
      <c r="C609" s="1" t="s">
        <v>1977</v>
      </c>
      <c r="D609" t="s">
        <v>70</v>
      </c>
      <c r="E609" t="str">
        <f>LEFT(Table2[[#This Row],[Vehicle Title]], 4)</f>
        <v>2008</v>
      </c>
      <c r="F609" t="s">
        <v>1978</v>
      </c>
      <c r="G609" s="1" t="s">
        <v>1979</v>
      </c>
      <c r="H609" t="str">
        <f t="shared" si="9"/>
        <v>Poor</v>
      </c>
      <c r="I609">
        <v>2</v>
      </c>
    </row>
    <row r="610" spans="1:9" x14ac:dyDescent="0.2">
      <c r="A610" s="2">
        <v>1598</v>
      </c>
      <c r="B610" s="3">
        <v>40364.818055555559</v>
      </c>
      <c r="C610" s="1" t="s">
        <v>1980</v>
      </c>
      <c r="D610" t="s">
        <v>32</v>
      </c>
      <c r="E610" t="str">
        <f>LEFT(Table2[[#This Row],[Vehicle Title]], 4)</f>
        <v>2003</v>
      </c>
      <c r="F610" t="s">
        <v>1981</v>
      </c>
      <c r="G610" s="1" t="s">
        <v>1982</v>
      </c>
      <c r="H610" t="str">
        <f t="shared" si="9"/>
        <v>Good</v>
      </c>
      <c r="I610">
        <v>4</v>
      </c>
    </row>
    <row r="611" spans="1:9" x14ac:dyDescent="0.2">
      <c r="A611" s="2">
        <v>1032</v>
      </c>
      <c r="B611" s="3">
        <v>43074.430555555555</v>
      </c>
      <c r="C611" s="1" t="s">
        <v>1983</v>
      </c>
      <c r="D611" t="s">
        <v>37</v>
      </c>
      <c r="E611" t="str">
        <f>LEFT(Table2[[#This Row],[Vehicle Title]], 4)</f>
        <v>2004</v>
      </c>
      <c r="F611" t="s">
        <v>1984</v>
      </c>
      <c r="G611" s="1" t="s">
        <v>1985</v>
      </c>
      <c r="H611" t="str">
        <f t="shared" si="9"/>
        <v>Good</v>
      </c>
      <c r="I611">
        <v>4</v>
      </c>
    </row>
    <row r="612" spans="1:9" x14ac:dyDescent="0.2">
      <c r="A612" s="2">
        <v>297</v>
      </c>
      <c r="B612" s="3">
        <v>39682</v>
      </c>
      <c r="C612" s="1" t="s">
        <v>1986</v>
      </c>
      <c r="D612" t="s">
        <v>41</v>
      </c>
      <c r="E612" t="str">
        <f>LEFT(Table2[[#This Row],[Vehicle Title]], 4)</f>
        <v>2004</v>
      </c>
      <c r="F612" t="s">
        <v>1987</v>
      </c>
      <c r="G612" s="1" t="s">
        <v>1988</v>
      </c>
      <c r="H612" t="str">
        <f t="shared" si="9"/>
        <v>Good</v>
      </c>
      <c r="I612">
        <v>4.625</v>
      </c>
    </row>
    <row r="613" spans="1:9" x14ac:dyDescent="0.2">
      <c r="A613" s="2">
        <v>871</v>
      </c>
      <c r="B613" s="3">
        <v>39684</v>
      </c>
      <c r="C613" s="1" t="s">
        <v>1989</v>
      </c>
      <c r="D613" t="s">
        <v>52</v>
      </c>
      <c r="E613" t="str">
        <f>LEFT(Table2[[#This Row],[Vehicle Title]], 4)</f>
        <v>2006</v>
      </c>
      <c r="F613" t="s">
        <v>1990</v>
      </c>
      <c r="G613" s="1" t="s">
        <v>1991</v>
      </c>
      <c r="H613" t="str">
        <f t="shared" si="9"/>
        <v>Fair</v>
      </c>
      <c r="I613">
        <v>3.625</v>
      </c>
    </row>
    <row r="614" spans="1:9" x14ac:dyDescent="0.2">
      <c r="A614" s="2">
        <v>1062</v>
      </c>
      <c r="B614" s="3">
        <v>39687</v>
      </c>
      <c r="C614" s="1" t="s">
        <v>1992</v>
      </c>
      <c r="D614" t="s">
        <v>37</v>
      </c>
      <c r="E614" t="str">
        <f>LEFT(Table2[[#This Row],[Vehicle Title]], 4)</f>
        <v>2004</v>
      </c>
      <c r="F614" t="s">
        <v>1993</v>
      </c>
      <c r="G614" s="1" t="s">
        <v>1994</v>
      </c>
      <c r="H614" t="str">
        <f t="shared" si="9"/>
        <v>Poor</v>
      </c>
      <c r="I614">
        <v>2.375</v>
      </c>
    </row>
    <row r="615" spans="1:9" x14ac:dyDescent="0.2">
      <c r="A615" s="2">
        <v>1333</v>
      </c>
      <c r="B615" s="3">
        <v>39689</v>
      </c>
      <c r="C615" s="1" t="s">
        <v>1995</v>
      </c>
      <c r="D615" t="s">
        <v>18</v>
      </c>
      <c r="E615" t="str">
        <f>LEFT(Table2[[#This Row],[Vehicle Title]], 4)</f>
        <v>2001</v>
      </c>
      <c r="F615" t="s">
        <v>1996</v>
      </c>
      <c r="G615" s="1" t="s">
        <v>1997</v>
      </c>
      <c r="H615" t="str">
        <f t="shared" si="9"/>
        <v>Good</v>
      </c>
      <c r="I615">
        <v>4.125</v>
      </c>
    </row>
    <row r="616" spans="1:9" x14ac:dyDescent="0.2">
      <c r="A616" s="2">
        <v>1192</v>
      </c>
      <c r="B616" s="3">
        <v>39300.750694444447</v>
      </c>
      <c r="C616" s="1" t="s">
        <v>1998</v>
      </c>
      <c r="D616" t="s">
        <v>5</v>
      </c>
      <c r="E616" t="str">
        <f>LEFT(Table2[[#This Row],[Vehicle Title]], 4)</f>
        <v>1997</v>
      </c>
      <c r="F616" t="s">
        <v>1999</v>
      </c>
      <c r="G616" s="1" t="s">
        <v>2000</v>
      </c>
      <c r="H616" t="str">
        <f t="shared" si="9"/>
        <v>Good</v>
      </c>
      <c r="I616">
        <v>4</v>
      </c>
    </row>
    <row r="617" spans="1:9" x14ac:dyDescent="0.2">
      <c r="A617" s="2">
        <v>163</v>
      </c>
      <c r="B617" s="3">
        <v>43410.615277777775</v>
      </c>
      <c r="C617" s="1" t="s">
        <v>2001</v>
      </c>
      <c r="D617" t="s">
        <v>122</v>
      </c>
      <c r="E617" t="str">
        <f>LEFT(Table2[[#This Row],[Vehicle Title]], 4)</f>
        <v>2014</v>
      </c>
      <c r="F617" t="s">
        <v>2002</v>
      </c>
      <c r="G617" s="1" t="s">
        <v>2003</v>
      </c>
      <c r="H617" t="str">
        <f t="shared" si="9"/>
        <v>Good</v>
      </c>
      <c r="I617">
        <v>4</v>
      </c>
    </row>
    <row r="618" spans="1:9" x14ac:dyDescent="0.2">
      <c r="A618" s="2">
        <v>167</v>
      </c>
      <c r="B618" s="3">
        <v>40670.613888888889</v>
      </c>
      <c r="C618" s="1" t="s">
        <v>2004</v>
      </c>
      <c r="D618" t="s">
        <v>90</v>
      </c>
      <c r="E618" t="str">
        <f>LEFT(Table2[[#This Row],[Vehicle Title]], 4)</f>
        <v>2010</v>
      </c>
      <c r="F618" t="s">
        <v>2005</v>
      </c>
      <c r="G618" s="1" t="s">
        <v>2006</v>
      </c>
      <c r="H618" t="str">
        <f t="shared" si="9"/>
        <v>Good</v>
      </c>
      <c r="I618">
        <v>4</v>
      </c>
    </row>
    <row r="619" spans="1:9" x14ac:dyDescent="0.2">
      <c r="A619" s="2">
        <v>172</v>
      </c>
      <c r="B619" s="3">
        <v>43343</v>
      </c>
      <c r="C619" s="1" t="s">
        <v>2007</v>
      </c>
      <c r="D619" t="s">
        <v>81</v>
      </c>
      <c r="E619" t="str">
        <f>LEFT(Table2[[#This Row],[Vehicle Title]], 4)</f>
        <v>2009</v>
      </c>
      <c r="F619" t="s">
        <v>2008</v>
      </c>
      <c r="G619" s="1" t="s">
        <v>2009</v>
      </c>
      <c r="H619" t="str">
        <f t="shared" si="9"/>
        <v>Bad</v>
      </c>
      <c r="I619">
        <v>1</v>
      </c>
    </row>
    <row r="620" spans="1:9" x14ac:dyDescent="0.2">
      <c r="A620" s="2">
        <v>173</v>
      </c>
      <c r="B620" s="3">
        <v>43167.477777777778</v>
      </c>
      <c r="C620" s="1" t="s">
        <v>2010</v>
      </c>
      <c r="D620" t="s">
        <v>81</v>
      </c>
      <c r="E620" t="str">
        <f>LEFT(Table2[[#This Row],[Vehicle Title]], 4)</f>
        <v>2009</v>
      </c>
      <c r="F620" t="s">
        <v>2011</v>
      </c>
      <c r="G620" s="1" t="s">
        <v>2012</v>
      </c>
      <c r="H620" t="str">
        <f t="shared" si="9"/>
        <v>Good</v>
      </c>
      <c r="I620">
        <v>4</v>
      </c>
    </row>
    <row r="621" spans="1:9" x14ac:dyDescent="0.2">
      <c r="A621" s="2">
        <v>1469</v>
      </c>
      <c r="B621" s="3">
        <v>38450.022916666669</v>
      </c>
      <c r="C621" s="1" t="s">
        <v>2013</v>
      </c>
      <c r="D621" t="s">
        <v>22</v>
      </c>
      <c r="E621" t="str">
        <f>LEFT(Table2[[#This Row],[Vehicle Title]], 4)</f>
        <v>2002</v>
      </c>
      <c r="F621" t="s">
        <v>2014</v>
      </c>
      <c r="G621" s="1" t="s">
        <v>2015</v>
      </c>
      <c r="H621" t="str">
        <f t="shared" si="9"/>
        <v>Good</v>
      </c>
      <c r="I621">
        <v>4</v>
      </c>
    </row>
    <row r="622" spans="1:9" x14ac:dyDescent="0.2">
      <c r="A622" s="2">
        <v>1000</v>
      </c>
      <c r="B622" s="3">
        <v>40306.862500000003</v>
      </c>
      <c r="C622" s="1" t="s">
        <v>2016</v>
      </c>
      <c r="D622" t="s">
        <v>93</v>
      </c>
      <c r="E622" t="str">
        <f>LEFT(Table2[[#This Row],[Vehicle Title]], 4)</f>
        <v>2010</v>
      </c>
      <c r="F622" t="s">
        <v>2017</v>
      </c>
      <c r="G622" s="1" t="s">
        <v>2018</v>
      </c>
      <c r="H622" t="str">
        <f t="shared" si="9"/>
        <v>Good</v>
      </c>
      <c r="I622">
        <v>4</v>
      </c>
    </row>
    <row r="623" spans="1:9" x14ac:dyDescent="0.2">
      <c r="A623" s="2">
        <v>81</v>
      </c>
      <c r="B623" s="3">
        <v>42590.086111111108</v>
      </c>
      <c r="C623" s="1" t="s">
        <v>2019</v>
      </c>
      <c r="D623" t="s">
        <v>153</v>
      </c>
      <c r="E623" t="str">
        <f>LEFT(Table2[[#This Row],[Vehicle Title]], 4)</f>
        <v>2016</v>
      </c>
      <c r="F623" t="s">
        <v>2020</v>
      </c>
      <c r="G623" s="1" t="s">
        <v>2021</v>
      </c>
      <c r="H623" t="str">
        <f t="shared" si="9"/>
        <v>Good</v>
      </c>
      <c r="I623">
        <v>4</v>
      </c>
    </row>
    <row r="624" spans="1:9" x14ac:dyDescent="0.2">
      <c r="A624" s="2">
        <v>134</v>
      </c>
      <c r="B624" s="3">
        <v>39705</v>
      </c>
      <c r="C624" s="1" t="s">
        <v>1886</v>
      </c>
      <c r="D624" t="s">
        <v>69</v>
      </c>
      <c r="E624" t="str">
        <f>LEFT(Table2[[#This Row],[Vehicle Title]], 4)</f>
        <v>2008</v>
      </c>
      <c r="F624" t="s">
        <v>2022</v>
      </c>
      <c r="G624" s="1" t="s">
        <v>2023</v>
      </c>
      <c r="H624" t="str">
        <f t="shared" si="9"/>
        <v>Poor</v>
      </c>
      <c r="I624">
        <v>2.125</v>
      </c>
    </row>
    <row r="625" spans="1:9" x14ac:dyDescent="0.2">
      <c r="A625" s="2">
        <v>1665</v>
      </c>
      <c r="B625" s="3">
        <v>39706</v>
      </c>
      <c r="C625" s="1" t="s">
        <v>2024</v>
      </c>
      <c r="D625" t="s">
        <v>42</v>
      </c>
      <c r="E625" t="str">
        <f>LEFT(Table2[[#This Row],[Vehicle Title]], 4)</f>
        <v>2005</v>
      </c>
      <c r="F625" t="s">
        <v>2025</v>
      </c>
      <c r="G625" s="1" t="s">
        <v>2026</v>
      </c>
      <c r="H625" t="str">
        <f t="shared" si="9"/>
        <v>Poor</v>
      </c>
      <c r="I625">
        <v>2</v>
      </c>
    </row>
    <row r="626" spans="1:9" x14ac:dyDescent="0.2">
      <c r="A626" s="2">
        <v>852</v>
      </c>
      <c r="B626" s="3">
        <v>39707</v>
      </c>
      <c r="C626" s="1" t="s">
        <v>2027</v>
      </c>
      <c r="D626" t="s">
        <v>73</v>
      </c>
      <c r="E626" t="str">
        <f>LEFT(Table2[[#This Row],[Vehicle Title]], 4)</f>
        <v>2008</v>
      </c>
      <c r="F626" t="s">
        <v>1476</v>
      </c>
      <c r="G626" s="1" t="s">
        <v>2028</v>
      </c>
      <c r="H626" t="str">
        <f t="shared" si="9"/>
        <v>Good</v>
      </c>
      <c r="I626">
        <v>4.125</v>
      </c>
    </row>
    <row r="627" spans="1:9" x14ac:dyDescent="0.2">
      <c r="A627" s="2">
        <v>1388</v>
      </c>
      <c r="B627" s="3">
        <v>39712</v>
      </c>
      <c r="C627" s="1" t="s">
        <v>2029</v>
      </c>
      <c r="D627" t="s">
        <v>89</v>
      </c>
      <c r="E627" t="str">
        <f>LEFT(Table2[[#This Row],[Vehicle Title]], 4)</f>
        <v>2010</v>
      </c>
      <c r="F627" t="s">
        <v>2030</v>
      </c>
      <c r="G627" s="1" t="s">
        <v>2031</v>
      </c>
      <c r="H627" t="str">
        <f t="shared" si="9"/>
        <v>Good</v>
      </c>
      <c r="I627">
        <v>4.875</v>
      </c>
    </row>
    <row r="628" spans="1:9" x14ac:dyDescent="0.2">
      <c r="A628" s="2">
        <v>651</v>
      </c>
      <c r="B628" s="3">
        <v>39715</v>
      </c>
      <c r="C628" s="1" t="s">
        <v>2032</v>
      </c>
      <c r="D628" t="s">
        <v>71</v>
      </c>
      <c r="E628" t="str">
        <f>LEFT(Table2[[#This Row],[Vehicle Title]], 4)</f>
        <v>2008</v>
      </c>
      <c r="F628" t="s">
        <v>2033</v>
      </c>
      <c r="G628" s="1" t="s">
        <v>2034</v>
      </c>
      <c r="H628" t="str">
        <f t="shared" si="9"/>
        <v>Good</v>
      </c>
      <c r="I628">
        <v>4.375</v>
      </c>
    </row>
    <row r="629" spans="1:9" x14ac:dyDescent="0.2">
      <c r="A629" s="2">
        <v>1456</v>
      </c>
      <c r="B629" s="3">
        <v>39737</v>
      </c>
      <c r="C629" s="1" t="s">
        <v>2035</v>
      </c>
      <c r="D629" t="s">
        <v>21</v>
      </c>
      <c r="E629" t="str">
        <f>LEFT(Table2[[#This Row],[Vehicle Title]], 4)</f>
        <v>2002</v>
      </c>
      <c r="F629" t="s">
        <v>2036</v>
      </c>
      <c r="G629" s="1" t="s">
        <v>2037</v>
      </c>
      <c r="H629" t="str">
        <f t="shared" si="9"/>
        <v>Poor</v>
      </c>
      <c r="I629">
        <v>2.875</v>
      </c>
    </row>
    <row r="630" spans="1:9" x14ac:dyDescent="0.2">
      <c r="A630" s="2">
        <v>133</v>
      </c>
      <c r="B630" s="3">
        <v>39739</v>
      </c>
      <c r="C630" s="1" t="s">
        <v>2038</v>
      </c>
      <c r="D630" t="s">
        <v>69</v>
      </c>
      <c r="E630" t="str">
        <f>LEFT(Table2[[#This Row],[Vehicle Title]], 4)</f>
        <v>2008</v>
      </c>
      <c r="F630" t="s">
        <v>2039</v>
      </c>
      <c r="G630" s="1" t="s">
        <v>2040</v>
      </c>
      <c r="H630" t="str">
        <f t="shared" si="9"/>
        <v>Excellent</v>
      </c>
      <c r="I630">
        <v>5</v>
      </c>
    </row>
    <row r="631" spans="1:9" x14ac:dyDescent="0.2">
      <c r="A631" s="2">
        <v>66</v>
      </c>
      <c r="B631" s="3">
        <v>43140.145138888889</v>
      </c>
      <c r="C631" s="1" t="s">
        <v>2041</v>
      </c>
      <c r="D631" t="s">
        <v>169</v>
      </c>
      <c r="E631" t="str">
        <f>LEFT(Table2[[#This Row],[Vehicle Title]], 4)</f>
        <v>2017</v>
      </c>
      <c r="F631" t="s">
        <v>2042</v>
      </c>
      <c r="G631" s="1" t="s">
        <v>2043</v>
      </c>
      <c r="H631" t="str">
        <f t="shared" si="9"/>
        <v>Good</v>
      </c>
      <c r="I631">
        <v>4</v>
      </c>
    </row>
    <row r="632" spans="1:9" x14ac:dyDescent="0.2">
      <c r="A632" s="2">
        <v>1779</v>
      </c>
      <c r="B632" s="3">
        <v>41707.822916666664</v>
      </c>
      <c r="C632" s="1" t="s">
        <v>2044</v>
      </c>
      <c r="D632" t="s">
        <v>105</v>
      </c>
      <c r="E632" t="str">
        <f>LEFT(Table2[[#This Row],[Vehicle Title]], 4)</f>
        <v>2012</v>
      </c>
      <c r="F632" t="s">
        <v>2045</v>
      </c>
      <c r="G632" s="1" t="s">
        <v>2046</v>
      </c>
      <c r="H632" t="str">
        <f t="shared" si="9"/>
        <v>Good</v>
      </c>
      <c r="I632">
        <v>4</v>
      </c>
    </row>
    <row r="633" spans="1:9" x14ac:dyDescent="0.2">
      <c r="A633" s="2">
        <v>64</v>
      </c>
      <c r="B633" s="3">
        <v>42164.344444444447</v>
      </c>
      <c r="C633" s="1" t="s">
        <v>1669</v>
      </c>
      <c r="D633" t="s">
        <v>134</v>
      </c>
      <c r="E633" t="str">
        <f>LEFT(Table2[[#This Row],[Vehicle Title]], 4)</f>
        <v>2015</v>
      </c>
      <c r="F633" t="s">
        <v>2047</v>
      </c>
      <c r="G633" s="1" t="s">
        <v>2048</v>
      </c>
      <c r="H633" t="str">
        <f t="shared" si="9"/>
        <v>Good</v>
      </c>
      <c r="I633">
        <v>4</v>
      </c>
    </row>
    <row r="634" spans="1:9" x14ac:dyDescent="0.2">
      <c r="A634" s="2">
        <v>1804</v>
      </c>
      <c r="B634" s="3">
        <v>42347.017361111109</v>
      </c>
      <c r="C634" s="1" t="s">
        <v>2049</v>
      </c>
      <c r="D634" t="s">
        <v>91</v>
      </c>
      <c r="E634" t="str">
        <f>LEFT(Table2[[#This Row],[Vehicle Title]], 4)</f>
        <v>2010</v>
      </c>
      <c r="F634" t="s">
        <v>2050</v>
      </c>
      <c r="G634" s="1" t="s">
        <v>2051</v>
      </c>
      <c r="H634" t="str">
        <f t="shared" si="9"/>
        <v>Good</v>
      </c>
      <c r="I634">
        <v>4</v>
      </c>
    </row>
    <row r="635" spans="1:9" x14ac:dyDescent="0.2">
      <c r="A635" s="2">
        <v>1738</v>
      </c>
      <c r="B635" s="3">
        <v>39742</v>
      </c>
      <c r="C635" s="1" t="s">
        <v>2052</v>
      </c>
      <c r="D635" t="s">
        <v>25</v>
      </c>
      <c r="E635" t="str">
        <f>LEFT(Table2[[#This Row],[Vehicle Title]], 4)</f>
        <v>2002</v>
      </c>
      <c r="F635" t="s">
        <v>2053</v>
      </c>
      <c r="G635" s="1" t="s">
        <v>2054</v>
      </c>
      <c r="H635" t="str">
        <f t="shared" si="9"/>
        <v>Bad</v>
      </c>
      <c r="I635">
        <v>1.875</v>
      </c>
    </row>
    <row r="636" spans="1:9" x14ac:dyDescent="0.2">
      <c r="A636" s="2">
        <v>1061</v>
      </c>
      <c r="B636" s="3">
        <v>39745</v>
      </c>
      <c r="C636" s="1" t="s">
        <v>2055</v>
      </c>
      <c r="D636" t="s">
        <v>36</v>
      </c>
      <c r="E636" t="str">
        <f>LEFT(Table2[[#This Row],[Vehicle Title]], 4)</f>
        <v>2004</v>
      </c>
      <c r="F636" t="s">
        <v>2056</v>
      </c>
      <c r="G636" s="1" t="s">
        <v>2057</v>
      </c>
      <c r="H636" t="str">
        <f t="shared" si="9"/>
        <v>Poor</v>
      </c>
      <c r="I636">
        <v>2.875</v>
      </c>
    </row>
    <row r="637" spans="1:9" x14ac:dyDescent="0.2">
      <c r="A637" s="2">
        <v>849</v>
      </c>
      <c r="B637" s="3">
        <v>39750</v>
      </c>
      <c r="C637" s="1" t="s">
        <v>1307</v>
      </c>
      <c r="D637" t="s">
        <v>74</v>
      </c>
      <c r="E637" t="str">
        <f>LEFT(Table2[[#This Row],[Vehicle Title]], 4)</f>
        <v>2008</v>
      </c>
      <c r="F637" t="s">
        <v>2058</v>
      </c>
      <c r="G637" s="1" t="s">
        <v>2059</v>
      </c>
      <c r="H637" t="str">
        <f t="shared" si="9"/>
        <v>Good</v>
      </c>
      <c r="I637">
        <v>4.625</v>
      </c>
    </row>
    <row r="638" spans="1:9" x14ac:dyDescent="0.2">
      <c r="A638" s="2">
        <v>203</v>
      </c>
      <c r="B638" s="3">
        <v>39766</v>
      </c>
      <c r="C638" s="1" t="s">
        <v>2060</v>
      </c>
      <c r="D638" t="s">
        <v>77</v>
      </c>
      <c r="E638" t="str">
        <f>LEFT(Table2[[#This Row],[Vehicle Title]], 4)</f>
        <v>2008</v>
      </c>
      <c r="F638" t="s">
        <v>2061</v>
      </c>
      <c r="G638" s="1" t="s">
        <v>2062</v>
      </c>
      <c r="H638" t="str">
        <f t="shared" si="9"/>
        <v>Good</v>
      </c>
      <c r="I638">
        <v>4.625</v>
      </c>
    </row>
    <row r="639" spans="1:9" x14ac:dyDescent="0.2">
      <c r="A639" s="2">
        <v>775</v>
      </c>
      <c r="B639" s="3">
        <v>39775</v>
      </c>
      <c r="C639" s="1" t="s">
        <v>2063</v>
      </c>
      <c r="D639" t="s">
        <v>45</v>
      </c>
      <c r="E639" t="str">
        <f>LEFT(Table2[[#This Row],[Vehicle Title]], 4)</f>
        <v>2005</v>
      </c>
      <c r="F639" t="s">
        <v>2064</v>
      </c>
      <c r="G639" s="1" t="s">
        <v>2065</v>
      </c>
      <c r="H639" t="str">
        <f t="shared" si="9"/>
        <v>Good</v>
      </c>
      <c r="I639">
        <v>4.625</v>
      </c>
    </row>
    <row r="640" spans="1:9" x14ac:dyDescent="0.2">
      <c r="A640" s="2">
        <v>1387</v>
      </c>
      <c r="B640" s="3">
        <v>39517.790277777778</v>
      </c>
      <c r="C640" s="1" t="s">
        <v>1414</v>
      </c>
      <c r="D640" t="s">
        <v>14</v>
      </c>
      <c r="E640" t="str">
        <f>LEFT(Table2[[#This Row],[Vehicle Title]], 4)</f>
        <v>2000</v>
      </c>
      <c r="F640" t="s">
        <v>2066</v>
      </c>
      <c r="G640" s="1" t="s">
        <v>2067</v>
      </c>
      <c r="H640" t="str">
        <f t="shared" si="9"/>
        <v>Good</v>
      </c>
      <c r="I640">
        <v>4</v>
      </c>
    </row>
    <row r="641" spans="1:9" x14ac:dyDescent="0.2">
      <c r="A641" s="2">
        <v>35</v>
      </c>
      <c r="B641" s="3">
        <v>42073.224305555559</v>
      </c>
      <c r="C641" s="1" t="s">
        <v>2068</v>
      </c>
      <c r="D641" t="s">
        <v>157</v>
      </c>
      <c r="E641" t="str">
        <f>LEFT(Table2[[#This Row],[Vehicle Title]], 4)</f>
        <v>2016</v>
      </c>
      <c r="F641" t="s">
        <v>2069</v>
      </c>
      <c r="G641" s="1" t="s">
        <v>2070</v>
      </c>
      <c r="H641" t="str">
        <f t="shared" ref="H641:H704" si="10">IF(I641&lt;2,"Bad",IF(I641&lt;3,"Poor",IF(I641&lt;4,"Fair",IF(I641&gt;=5,"Excellent","Good"))))</f>
        <v>Good</v>
      </c>
      <c r="I641">
        <v>4</v>
      </c>
    </row>
    <row r="642" spans="1:9" x14ac:dyDescent="0.2">
      <c r="A642" s="2">
        <v>1031</v>
      </c>
      <c r="B642" s="3">
        <v>42957.378472222219</v>
      </c>
      <c r="C642" s="1" t="s">
        <v>2071</v>
      </c>
      <c r="D642" t="s">
        <v>37</v>
      </c>
      <c r="E642" t="str">
        <f>LEFT(Table2[[#This Row],[Vehicle Title]], 4)</f>
        <v>2004</v>
      </c>
      <c r="F642" t="s">
        <v>2072</v>
      </c>
      <c r="G642" s="1" t="s">
        <v>2073</v>
      </c>
      <c r="H642" t="str">
        <f t="shared" si="10"/>
        <v>Good</v>
      </c>
      <c r="I642">
        <v>4</v>
      </c>
    </row>
    <row r="643" spans="1:9" x14ac:dyDescent="0.2">
      <c r="A643" s="2">
        <v>1736</v>
      </c>
      <c r="B643" s="3">
        <v>39776</v>
      </c>
      <c r="C643" s="1" t="s">
        <v>2074</v>
      </c>
      <c r="D643" t="s">
        <v>25</v>
      </c>
      <c r="E643" t="str">
        <f>LEFT(Table2[[#This Row],[Vehicle Title]], 4)</f>
        <v>2002</v>
      </c>
      <c r="F643" t="s">
        <v>2075</v>
      </c>
      <c r="G643" s="1" t="s">
        <v>2076</v>
      </c>
      <c r="H643" t="str">
        <f t="shared" si="10"/>
        <v>Good</v>
      </c>
      <c r="I643">
        <v>4.125</v>
      </c>
    </row>
    <row r="644" spans="1:9" x14ac:dyDescent="0.2">
      <c r="A644" s="2">
        <v>96</v>
      </c>
      <c r="B644" s="3">
        <v>42135.918055555558</v>
      </c>
      <c r="C644" s="1" t="s">
        <v>2077</v>
      </c>
      <c r="D644" t="s">
        <v>70</v>
      </c>
      <c r="E644" t="str">
        <f>LEFT(Table2[[#This Row],[Vehicle Title]], 4)</f>
        <v>2008</v>
      </c>
      <c r="F644" t="s">
        <v>2078</v>
      </c>
      <c r="G644" s="1" t="s">
        <v>2079</v>
      </c>
      <c r="H644" t="str">
        <f t="shared" si="10"/>
        <v>Good</v>
      </c>
      <c r="I644">
        <v>4</v>
      </c>
    </row>
    <row r="645" spans="1:9" x14ac:dyDescent="0.2">
      <c r="A645" s="2">
        <v>1462</v>
      </c>
      <c r="B645" s="3">
        <v>39244.795138888891</v>
      </c>
      <c r="C645" s="1" t="s">
        <v>2080</v>
      </c>
      <c r="D645" t="s">
        <v>22</v>
      </c>
      <c r="E645" t="str">
        <f>LEFT(Table2[[#This Row],[Vehicle Title]], 4)</f>
        <v>2002</v>
      </c>
      <c r="F645" t="s">
        <v>2081</v>
      </c>
      <c r="G645" s="1" t="s">
        <v>2082</v>
      </c>
      <c r="H645" t="str">
        <f t="shared" si="10"/>
        <v>Good</v>
      </c>
      <c r="I645">
        <v>4</v>
      </c>
    </row>
    <row r="646" spans="1:9" x14ac:dyDescent="0.2">
      <c r="A646" s="2">
        <v>1375</v>
      </c>
      <c r="B646" s="3">
        <v>42166.447222222225</v>
      </c>
      <c r="C646" s="1" t="s">
        <v>2083</v>
      </c>
      <c r="D646" t="s">
        <v>14</v>
      </c>
      <c r="E646" t="str">
        <f>LEFT(Table2[[#This Row],[Vehicle Title]], 4)</f>
        <v>2000</v>
      </c>
      <c r="F646" t="s">
        <v>2084</v>
      </c>
      <c r="G646" s="1" t="s">
        <v>2085</v>
      </c>
      <c r="H646" t="str">
        <f t="shared" si="10"/>
        <v>Good</v>
      </c>
      <c r="I646">
        <v>4</v>
      </c>
    </row>
    <row r="647" spans="1:9" x14ac:dyDescent="0.2">
      <c r="A647" s="2">
        <v>1399</v>
      </c>
      <c r="B647" s="3">
        <v>38909.494444444441</v>
      </c>
      <c r="C647" s="1" t="s">
        <v>2086</v>
      </c>
      <c r="D647" t="s">
        <v>14</v>
      </c>
      <c r="E647" t="str">
        <f>LEFT(Table2[[#This Row],[Vehicle Title]], 4)</f>
        <v>2000</v>
      </c>
      <c r="F647" t="s">
        <v>2087</v>
      </c>
      <c r="G647" s="1" t="s">
        <v>2088</v>
      </c>
      <c r="H647" t="str">
        <f t="shared" si="10"/>
        <v>Good</v>
      </c>
      <c r="I647">
        <v>4</v>
      </c>
    </row>
    <row r="648" spans="1:9" x14ac:dyDescent="0.2">
      <c r="A648" s="2">
        <v>759</v>
      </c>
      <c r="B648" s="3">
        <v>42288.769444444442</v>
      </c>
      <c r="C648" s="1" t="s">
        <v>2089</v>
      </c>
      <c r="D648" t="s">
        <v>45</v>
      </c>
      <c r="E648" t="str">
        <f>LEFT(Table2[[#This Row],[Vehicle Title]], 4)</f>
        <v>2005</v>
      </c>
      <c r="F648" t="s">
        <v>2090</v>
      </c>
      <c r="G648" s="1" t="s">
        <v>2091</v>
      </c>
      <c r="H648" t="str">
        <f t="shared" si="10"/>
        <v>Good</v>
      </c>
      <c r="I648">
        <v>4</v>
      </c>
    </row>
    <row r="649" spans="1:9" x14ac:dyDescent="0.2">
      <c r="A649" s="2">
        <v>1612</v>
      </c>
      <c r="B649" s="3">
        <v>39777</v>
      </c>
      <c r="C649" s="1" t="s">
        <v>2092</v>
      </c>
      <c r="D649" t="s">
        <v>31</v>
      </c>
      <c r="E649" t="str">
        <f>LEFT(Table2[[#This Row],[Vehicle Title]], 4)</f>
        <v>2003</v>
      </c>
      <c r="F649" t="s">
        <v>2093</v>
      </c>
      <c r="G649" s="1" t="s">
        <v>2094</v>
      </c>
      <c r="H649" t="str">
        <f t="shared" si="10"/>
        <v>Poor</v>
      </c>
      <c r="I649">
        <v>2</v>
      </c>
    </row>
    <row r="650" spans="1:9" x14ac:dyDescent="0.2">
      <c r="A650" s="2">
        <v>34</v>
      </c>
      <c r="B650" s="3">
        <v>42472.74722222222</v>
      </c>
      <c r="C650" s="1" t="s">
        <v>2095</v>
      </c>
      <c r="D650" t="s">
        <v>157</v>
      </c>
      <c r="E650" t="str">
        <f>LEFT(Table2[[#This Row],[Vehicle Title]], 4)</f>
        <v>2016</v>
      </c>
      <c r="F650" t="s">
        <v>2096</v>
      </c>
      <c r="G650" s="1" t="s">
        <v>2097</v>
      </c>
      <c r="H650" t="str">
        <f t="shared" si="10"/>
        <v>Good</v>
      </c>
      <c r="I650">
        <v>4</v>
      </c>
    </row>
    <row r="651" spans="1:9" x14ac:dyDescent="0.2">
      <c r="A651" s="2">
        <v>476</v>
      </c>
      <c r="B651" s="3">
        <v>38910.715277777781</v>
      </c>
      <c r="C651" s="1" t="s">
        <v>2098</v>
      </c>
      <c r="D651" t="s">
        <v>47</v>
      </c>
      <c r="E651" t="str">
        <f>LEFT(Table2[[#This Row],[Vehicle Title]], 4)</f>
        <v>2005</v>
      </c>
      <c r="F651" t="s">
        <v>2099</v>
      </c>
      <c r="G651" s="1" t="s">
        <v>2100</v>
      </c>
      <c r="H651" t="str">
        <f t="shared" si="10"/>
        <v>Good</v>
      </c>
      <c r="I651">
        <v>4</v>
      </c>
    </row>
    <row r="652" spans="1:9" x14ac:dyDescent="0.2">
      <c r="A652" s="2">
        <v>85</v>
      </c>
      <c r="B652" s="3">
        <v>42320.350694444445</v>
      </c>
      <c r="C652" s="1" t="s">
        <v>2101</v>
      </c>
      <c r="D652" t="s">
        <v>152</v>
      </c>
      <c r="E652" t="str">
        <f>LEFT(Table2[[#This Row],[Vehicle Title]], 4)</f>
        <v>2016</v>
      </c>
      <c r="F652" t="s">
        <v>2102</v>
      </c>
      <c r="G652" s="1" t="s">
        <v>2103</v>
      </c>
      <c r="H652" t="str">
        <f t="shared" si="10"/>
        <v>Good</v>
      </c>
      <c r="I652">
        <v>4</v>
      </c>
    </row>
    <row r="653" spans="1:9" x14ac:dyDescent="0.2">
      <c r="A653" s="2">
        <v>296</v>
      </c>
      <c r="B653" s="3">
        <v>39780</v>
      </c>
      <c r="C653" s="1" t="s">
        <v>2104</v>
      </c>
      <c r="D653" t="s">
        <v>41</v>
      </c>
      <c r="E653" t="str">
        <f>LEFT(Table2[[#This Row],[Vehicle Title]], 4)</f>
        <v>2004</v>
      </c>
      <c r="F653" t="s">
        <v>2105</v>
      </c>
      <c r="G653" s="1" t="s">
        <v>2106</v>
      </c>
      <c r="H653" t="str">
        <f t="shared" si="10"/>
        <v>Good</v>
      </c>
      <c r="I653">
        <v>4.875</v>
      </c>
    </row>
    <row r="654" spans="1:9" x14ac:dyDescent="0.2">
      <c r="A654" s="2">
        <v>131</v>
      </c>
      <c r="B654" s="3">
        <v>39796</v>
      </c>
      <c r="C654" s="1" t="s">
        <v>2107</v>
      </c>
      <c r="D654" t="s">
        <v>70</v>
      </c>
      <c r="E654" t="str">
        <f>LEFT(Table2[[#This Row],[Vehicle Title]], 4)</f>
        <v>2008</v>
      </c>
      <c r="F654" t="s">
        <v>2108</v>
      </c>
      <c r="G654" s="1" t="s">
        <v>2109</v>
      </c>
      <c r="H654" t="str">
        <f t="shared" si="10"/>
        <v>Excellent</v>
      </c>
      <c r="I654">
        <v>5</v>
      </c>
    </row>
    <row r="655" spans="1:9" x14ac:dyDescent="0.2">
      <c r="A655" s="2">
        <v>1332</v>
      </c>
      <c r="B655" s="3">
        <v>39797</v>
      </c>
      <c r="C655" s="1" t="s">
        <v>211</v>
      </c>
      <c r="D655" t="s">
        <v>18</v>
      </c>
      <c r="E655" t="str">
        <f>LEFT(Table2[[#This Row],[Vehicle Title]], 4)</f>
        <v>2001</v>
      </c>
      <c r="F655" t="s">
        <v>2110</v>
      </c>
      <c r="G655" s="1" t="s">
        <v>2111</v>
      </c>
      <c r="H655" t="str">
        <f t="shared" si="10"/>
        <v>Good</v>
      </c>
      <c r="I655">
        <v>4.625</v>
      </c>
    </row>
    <row r="656" spans="1:9" x14ac:dyDescent="0.2">
      <c r="A656" s="2">
        <v>846</v>
      </c>
      <c r="B656" s="3">
        <v>39807</v>
      </c>
      <c r="C656" s="1" t="s">
        <v>2112</v>
      </c>
      <c r="D656" t="s">
        <v>73</v>
      </c>
      <c r="E656" t="str">
        <f>LEFT(Table2[[#This Row],[Vehicle Title]], 4)</f>
        <v>2008</v>
      </c>
      <c r="F656" t="s">
        <v>2113</v>
      </c>
      <c r="G656" s="1" t="s">
        <v>2114</v>
      </c>
      <c r="H656" t="str">
        <f t="shared" si="10"/>
        <v>Good</v>
      </c>
      <c r="I656">
        <v>4.875</v>
      </c>
    </row>
    <row r="657" spans="1:9" x14ac:dyDescent="0.2">
      <c r="A657" s="2">
        <v>130</v>
      </c>
      <c r="B657" s="3">
        <v>39810</v>
      </c>
      <c r="C657" s="1" t="s">
        <v>2115</v>
      </c>
      <c r="D657" t="s">
        <v>70</v>
      </c>
      <c r="E657" t="str">
        <f>LEFT(Table2[[#This Row],[Vehicle Title]], 4)</f>
        <v>2008</v>
      </c>
      <c r="F657" t="s">
        <v>2116</v>
      </c>
      <c r="G657" s="1" t="s">
        <v>2117</v>
      </c>
      <c r="H657" t="str">
        <f t="shared" si="10"/>
        <v>Good</v>
      </c>
      <c r="I657">
        <v>4.375</v>
      </c>
    </row>
    <row r="658" spans="1:9" x14ac:dyDescent="0.2">
      <c r="A658" s="2">
        <v>508</v>
      </c>
      <c r="B658" s="3">
        <v>39828</v>
      </c>
      <c r="C658" s="1" t="s">
        <v>2118</v>
      </c>
      <c r="D658" t="s">
        <v>96</v>
      </c>
      <c r="E658" t="str">
        <f>LEFT(Table2[[#This Row],[Vehicle Title]], 4)</f>
        <v>2010</v>
      </c>
      <c r="F658" t="s">
        <v>2119</v>
      </c>
      <c r="G658" s="1" t="s">
        <v>2120</v>
      </c>
      <c r="H658" t="str">
        <f t="shared" si="10"/>
        <v>Poor</v>
      </c>
      <c r="I658">
        <v>2.625</v>
      </c>
    </row>
    <row r="659" spans="1:9" x14ac:dyDescent="0.2">
      <c r="A659" s="2">
        <v>126</v>
      </c>
      <c r="B659" s="3">
        <v>39829</v>
      </c>
      <c r="C659" s="1" t="s">
        <v>2121</v>
      </c>
      <c r="D659" t="s">
        <v>69</v>
      </c>
      <c r="E659" t="str">
        <f>LEFT(Table2[[#This Row],[Vehicle Title]], 4)</f>
        <v>2008</v>
      </c>
      <c r="F659" t="s">
        <v>2122</v>
      </c>
      <c r="G659" s="1" t="s">
        <v>2123</v>
      </c>
      <c r="H659" t="str">
        <f t="shared" si="10"/>
        <v>Poor</v>
      </c>
      <c r="I659">
        <v>2.375</v>
      </c>
    </row>
    <row r="660" spans="1:9" x14ac:dyDescent="0.2">
      <c r="A660" s="2">
        <v>1145</v>
      </c>
      <c r="B660" s="3">
        <v>39830</v>
      </c>
      <c r="C660" s="1" t="s">
        <v>2124</v>
      </c>
      <c r="D660" t="s">
        <v>29</v>
      </c>
      <c r="E660" t="str">
        <f>LEFT(Table2[[#This Row],[Vehicle Title]], 4)</f>
        <v>2003</v>
      </c>
      <c r="F660" t="s">
        <v>2125</v>
      </c>
      <c r="G660" s="1" t="s">
        <v>2126</v>
      </c>
      <c r="H660" t="str">
        <f t="shared" si="10"/>
        <v>Good</v>
      </c>
      <c r="I660">
        <v>4</v>
      </c>
    </row>
    <row r="661" spans="1:9" x14ac:dyDescent="0.2">
      <c r="A661" s="2">
        <v>845</v>
      </c>
      <c r="B661" s="3">
        <v>39836</v>
      </c>
      <c r="C661" s="1" t="s">
        <v>280</v>
      </c>
      <c r="D661" t="s">
        <v>73</v>
      </c>
      <c r="E661" t="str">
        <f>LEFT(Table2[[#This Row],[Vehicle Title]], 4)</f>
        <v>2008</v>
      </c>
      <c r="F661" t="s">
        <v>2127</v>
      </c>
      <c r="G661" s="1" t="s">
        <v>2128</v>
      </c>
      <c r="H661" t="str">
        <f t="shared" si="10"/>
        <v>Fair</v>
      </c>
      <c r="I661">
        <v>3.625</v>
      </c>
    </row>
    <row r="662" spans="1:9" x14ac:dyDescent="0.2">
      <c r="A662" s="2">
        <v>1252</v>
      </c>
      <c r="B662" s="3">
        <v>39387.551388888889</v>
      </c>
      <c r="C662" s="1" t="s">
        <v>2129</v>
      </c>
      <c r="D662" t="s">
        <v>11</v>
      </c>
      <c r="E662" t="str">
        <f>LEFT(Table2[[#This Row],[Vehicle Title]], 4)</f>
        <v>1999</v>
      </c>
      <c r="F662" t="s">
        <v>2130</v>
      </c>
      <c r="G662" s="1" t="s">
        <v>2131</v>
      </c>
      <c r="H662" t="str">
        <f t="shared" si="10"/>
        <v>Fair</v>
      </c>
      <c r="I662">
        <v>3.875</v>
      </c>
    </row>
    <row r="663" spans="1:9" x14ac:dyDescent="0.2">
      <c r="A663" s="2">
        <v>542</v>
      </c>
      <c r="B663" s="3">
        <v>40513.121527777781</v>
      </c>
      <c r="C663" s="1" t="s">
        <v>2132</v>
      </c>
      <c r="D663" t="s">
        <v>7</v>
      </c>
      <c r="E663" t="str">
        <f>LEFT(Table2[[#This Row],[Vehicle Title]], 4)</f>
        <v>1997</v>
      </c>
      <c r="F663" t="s">
        <v>2133</v>
      </c>
      <c r="G663" s="1" t="s">
        <v>2134</v>
      </c>
      <c r="H663" t="str">
        <f t="shared" si="10"/>
        <v>Fair</v>
      </c>
      <c r="I663">
        <v>3.875</v>
      </c>
    </row>
    <row r="664" spans="1:9" x14ac:dyDescent="0.2">
      <c r="A664" s="2">
        <v>125</v>
      </c>
      <c r="B664" s="3">
        <v>39837</v>
      </c>
      <c r="C664" s="1" t="s">
        <v>2135</v>
      </c>
      <c r="D664" t="s">
        <v>70</v>
      </c>
      <c r="E664" t="str">
        <f>LEFT(Table2[[#This Row],[Vehicle Title]], 4)</f>
        <v>2008</v>
      </c>
      <c r="F664" t="s">
        <v>2136</v>
      </c>
      <c r="G664" s="1" t="s">
        <v>2137</v>
      </c>
      <c r="H664" t="str">
        <f t="shared" si="10"/>
        <v>Excellent</v>
      </c>
      <c r="I664">
        <v>5</v>
      </c>
    </row>
    <row r="665" spans="1:9" x14ac:dyDescent="0.2">
      <c r="A665" s="2">
        <v>565</v>
      </c>
      <c r="B665" s="3">
        <v>40211.306944444441</v>
      </c>
      <c r="C665" s="1" t="s">
        <v>2138</v>
      </c>
      <c r="D665" t="s">
        <v>13</v>
      </c>
      <c r="E665" t="str">
        <f>LEFT(Table2[[#This Row],[Vehicle Title]], 4)</f>
        <v>1999</v>
      </c>
      <c r="F665" t="s">
        <v>2139</v>
      </c>
      <c r="G665" s="1" t="s">
        <v>2140</v>
      </c>
      <c r="H665" t="str">
        <f t="shared" si="10"/>
        <v>Fair</v>
      </c>
      <c r="I665">
        <v>3.875</v>
      </c>
    </row>
    <row r="666" spans="1:9" x14ac:dyDescent="0.2">
      <c r="A666" s="2">
        <v>676</v>
      </c>
      <c r="B666" s="3">
        <v>39837</v>
      </c>
      <c r="C666" s="1" t="s">
        <v>2141</v>
      </c>
      <c r="D666" t="s">
        <v>49</v>
      </c>
      <c r="E666" t="str">
        <f>LEFT(Table2[[#This Row],[Vehicle Title]], 4)</f>
        <v>2006</v>
      </c>
      <c r="F666" t="s">
        <v>2142</v>
      </c>
      <c r="G666" s="1" t="s">
        <v>2143</v>
      </c>
      <c r="H666" t="str">
        <f t="shared" si="10"/>
        <v>Fair</v>
      </c>
      <c r="I666">
        <v>3.125</v>
      </c>
    </row>
    <row r="667" spans="1:9" x14ac:dyDescent="0.2">
      <c r="A667" s="2">
        <v>359</v>
      </c>
      <c r="B667" s="3">
        <v>39838</v>
      </c>
      <c r="C667" s="1" t="s">
        <v>1160</v>
      </c>
      <c r="D667" t="s">
        <v>65</v>
      </c>
      <c r="E667" t="str">
        <f>LEFT(Table2[[#This Row],[Vehicle Title]], 4)</f>
        <v>2007</v>
      </c>
      <c r="F667" t="s">
        <v>2144</v>
      </c>
      <c r="G667" s="1" t="s">
        <v>2145</v>
      </c>
      <c r="H667" t="str">
        <f t="shared" si="10"/>
        <v>Poor</v>
      </c>
      <c r="I667">
        <v>2.875</v>
      </c>
    </row>
    <row r="668" spans="1:9" x14ac:dyDescent="0.2">
      <c r="A668" s="2">
        <v>112</v>
      </c>
      <c r="B668" s="3">
        <v>40240.459722222222</v>
      </c>
      <c r="C668" s="1" t="s">
        <v>1059</v>
      </c>
      <c r="D668" t="s">
        <v>70</v>
      </c>
      <c r="E668" t="str">
        <f>LEFT(Table2[[#This Row],[Vehicle Title]], 4)</f>
        <v>2008</v>
      </c>
      <c r="F668" t="s">
        <v>2146</v>
      </c>
      <c r="G668" s="1" t="s">
        <v>2147</v>
      </c>
      <c r="H668" t="str">
        <f t="shared" si="10"/>
        <v>Fair</v>
      </c>
      <c r="I668">
        <v>3.875</v>
      </c>
    </row>
    <row r="669" spans="1:9" x14ac:dyDescent="0.2">
      <c r="A669" s="2">
        <v>1051</v>
      </c>
      <c r="B669" s="3">
        <v>40454.791666666664</v>
      </c>
      <c r="C669" s="1" t="s">
        <v>2148</v>
      </c>
      <c r="D669" t="s">
        <v>37</v>
      </c>
      <c r="E669" t="str">
        <f>LEFT(Table2[[#This Row],[Vehicle Title]], 4)</f>
        <v>2004</v>
      </c>
      <c r="F669" t="s">
        <v>2149</v>
      </c>
      <c r="G669" s="1" t="s">
        <v>2150</v>
      </c>
      <c r="H669" t="str">
        <f t="shared" si="10"/>
        <v>Fair</v>
      </c>
      <c r="I669">
        <v>3.875</v>
      </c>
    </row>
    <row r="670" spans="1:9" x14ac:dyDescent="0.2">
      <c r="A670" s="2">
        <v>1144</v>
      </c>
      <c r="B670" s="3">
        <v>39842</v>
      </c>
      <c r="C670" s="1" t="s">
        <v>2151</v>
      </c>
      <c r="D670" t="s">
        <v>29</v>
      </c>
      <c r="E670" t="str">
        <f>LEFT(Table2[[#This Row],[Vehicle Title]], 4)</f>
        <v>2003</v>
      </c>
      <c r="F670" t="s">
        <v>2152</v>
      </c>
      <c r="G670" s="1" t="s">
        <v>2153</v>
      </c>
      <c r="H670" t="str">
        <f t="shared" si="10"/>
        <v>Good</v>
      </c>
      <c r="I670">
        <v>4.625</v>
      </c>
    </row>
    <row r="671" spans="1:9" x14ac:dyDescent="0.2">
      <c r="A671" s="2">
        <v>945</v>
      </c>
      <c r="B671" s="3">
        <v>39842</v>
      </c>
      <c r="C671" s="1" t="s">
        <v>2154</v>
      </c>
      <c r="D671" t="s">
        <v>61</v>
      </c>
      <c r="E671" t="str">
        <f>LEFT(Table2[[#This Row],[Vehicle Title]], 4)</f>
        <v>2007</v>
      </c>
      <c r="F671" t="s">
        <v>386</v>
      </c>
      <c r="G671" s="1" t="s">
        <v>2155</v>
      </c>
      <c r="H671" t="str">
        <f t="shared" si="10"/>
        <v>Poor</v>
      </c>
      <c r="I671">
        <v>2.375</v>
      </c>
    </row>
    <row r="672" spans="1:9" x14ac:dyDescent="0.2">
      <c r="A672" s="2">
        <v>124</v>
      </c>
      <c r="B672" s="3">
        <v>39860</v>
      </c>
      <c r="C672" s="1" t="s">
        <v>772</v>
      </c>
      <c r="D672" t="s">
        <v>70</v>
      </c>
      <c r="E672" t="str">
        <f>LEFT(Table2[[#This Row],[Vehicle Title]], 4)</f>
        <v>2008</v>
      </c>
      <c r="F672" t="s">
        <v>2156</v>
      </c>
      <c r="G672" s="1" t="s">
        <v>2157</v>
      </c>
      <c r="H672" t="str">
        <f t="shared" si="10"/>
        <v>Fair</v>
      </c>
      <c r="I672">
        <v>3.875</v>
      </c>
    </row>
    <row r="673" spans="1:9" x14ac:dyDescent="0.2">
      <c r="A673" s="2">
        <v>1142</v>
      </c>
      <c r="B673" s="3">
        <v>39861</v>
      </c>
      <c r="C673" s="1" t="s">
        <v>2158</v>
      </c>
      <c r="D673" t="s">
        <v>28</v>
      </c>
      <c r="E673" t="str">
        <f>LEFT(Table2[[#This Row],[Vehicle Title]], 4)</f>
        <v>2003</v>
      </c>
      <c r="F673" t="s">
        <v>2159</v>
      </c>
      <c r="G673" s="1" t="s">
        <v>2160</v>
      </c>
      <c r="H673" t="str">
        <f t="shared" si="10"/>
        <v>Bad</v>
      </c>
      <c r="I673">
        <v>1.875</v>
      </c>
    </row>
    <row r="674" spans="1:9" x14ac:dyDescent="0.2">
      <c r="A674" s="2">
        <v>1067</v>
      </c>
      <c r="B674" s="3">
        <v>39728.503472222219</v>
      </c>
      <c r="C674" s="1" t="s">
        <v>2161</v>
      </c>
      <c r="D674" t="s">
        <v>37</v>
      </c>
      <c r="E674" t="str">
        <f>LEFT(Table2[[#This Row],[Vehicle Title]], 4)</f>
        <v>2004</v>
      </c>
      <c r="F674" t="s">
        <v>2162</v>
      </c>
      <c r="G674" s="1" t="s">
        <v>2163</v>
      </c>
      <c r="H674" t="str">
        <f t="shared" si="10"/>
        <v>Fair</v>
      </c>
      <c r="I674">
        <v>3.875</v>
      </c>
    </row>
    <row r="675" spans="1:9" x14ac:dyDescent="0.2">
      <c r="A675" s="2">
        <v>123</v>
      </c>
      <c r="B675" s="3">
        <v>39866</v>
      </c>
      <c r="C675" s="1" t="s">
        <v>2164</v>
      </c>
      <c r="D675" t="s">
        <v>70</v>
      </c>
      <c r="E675" t="str">
        <f>LEFT(Table2[[#This Row],[Vehicle Title]], 4)</f>
        <v>2008</v>
      </c>
      <c r="F675" t="s">
        <v>2165</v>
      </c>
      <c r="G675" s="1" t="s">
        <v>2166</v>
      </c>
      <c r="H675" t="str">
        <f t="shared" si="10"/>
        <v>Good</v>
      </c>
      <c r="I675">
        <v>4.875</v>
      </c>
    </row>
    <row r="676" spans="1:9" x14ac:dyDescent="0.2">
      <c r="A676" s="2">
        <v>1141</v>
      </c>
      <c r="B676" s="3">
        <v>39868</v>
      </c>
      <c r="C676" s="1" t="s">
        <v>2167</v>
      </c>
      <c r="D676" t="s">
        <v>29</v>
      </c>
      <c r="E676" t="str">
        <f>LEFT(Table2[[#This Row],[Vehicle Title]], 4)</f>
        <v>2003</v>
      </c>
      <c r="F676" t="s">
        <v>2168</v>
      </c>
      <c r="G676" s="1" t="s">
        <v>2169</v>
      </c>
      <c r="H676" t="str">
        <f t="shared" si="10"/>
        <v>Poor</v>
      </c>
      <c r="I676">
        <v>2.625</v>
      </c>
    </row>
    <row r="677" spans="1:9" x14ac:dyDescent="0.2">
      <c r="A677" s="2">
        <v>1734</v>
      </c>
      <c r="B677" s="3">
        <v>39872</v>
      </c>
      <c r="C677" s="1" t="s">
        <v>2170</v>
      </c>
      <c r="D677" t="s">
        <v>24</v>
      </c>
      <c r="E677" t="str">
        <f>LEFT(Table2[[#This Row],[Vehicle Title]], 4)</f>
        <v>2002</v>
      </c>
      <c r="F677" t="s">
        <v>2171</v>
      </c>
      <c r="G677" s="1" t="s">
        <v>2172</v>
      </c>
      <c r="H677" t="str">
        <f t="shared" si="10"/>
        <v>Poor</v>
      </c>
      <c r="I677">
        <v>2.625</v>
      </c>
    </row>
    <row r="678" spans="1:9" x14ac:dyDescent="0.2">
      <c r="A678" s="2">
        <v>741</v>
      </c>
      <c r="B678" s="3">
        <v>39121.831944444442</v>
      </c>
      <c r="C678" s="1" t="s">
        <v>2173</v>
      </c>
      <c r="D678" t="s">
        <v>59</v>
      </c>
      <c r="E678" t="str">
        <f>LEFT(Table2[[#This Row],[Vehicle Title]], 4)</f>
        <v>2007</v>
      </c>
      <c r="F678" t="s">
        <v>615</v>
      </c>
      <c r="G678" s="1" t="s">
        <v>2174</v>
      </c>
      <c r="H678" t="str">
        <f t="shared" si="10"/>
        <v>Fair</v>
      </c>
      <c r="I678">
        <v>3.875</v>
      </c>
    </row>
    <row r="679" spans="1:9" x14ac:dyDescent="0.2">
      <c r="A679" s="2">
        <v>1287</v>
      </c>
      <c r="B679" s="3">
        <v>39852.761805555558</v>
      </c>
      <c r="C679" s="1" t="s">
        <v>2175</v>
      </c>
      <c r="D679" t="s">
        <v>8</v>
      </c>
      <c r="E679" t="str">
        <f>LEFT(Table2[[#This Row],[Vehicle Title]], 4)</f>
        <v>1998</v>
      </c>
      <c r="F679" t="s">
        <v>2176</v>
      </c>
      <c r="G679" s="1" t="s">
        <v>2177</v>
      </c>
      <c r="H679" t="str">
        <f t="shared" si="10"/>
        <v>Fair</v>
      </c>
      <c r="I679">
        <v>3.875</v>
      </c>
    </row>
    <row r="680" spans="1:9" x14ac:dyDescent="0.2">
      <c r="A680" s="2">
        <v>531</v>
      </c>
      <c r="B680" s="3">
        <v>39637.349305555559</v>
      </c>
      <c r="C680" s="1" t="s">
        <v>2178</v>
      </c>
      <c r="D680" t="s">
        <v>26</v>
      </c>
      <c r="E680" t="str">
        <f>LEFT(Table2[[#This Row],[Vehicle Title]], 4)</f>
        <v>2002</v>
      </c>
      <c r="F680" t="s">
        <v>2179</v>
      </c>
      <c r="G680" s="1" t="s">
        <v>2180</v>
      </c>
      <c r="H680" t="str">
        <f t="shared" si="10"/>
        <v>Fair</v>
      </c>
      <c r="I680">
        <v>3.875</v>
      </c>
    </row>
    <row r="681" spans="1:9" x14ac:dyDescent="0.2">
      <c r="A681" s="2">
        <v>1458</v>
      </c>
      <c r="B681" s="3">
        <v>39637.713194444441</v>
      </c>
      <c r="C681" s="1" t="s">
        <v>2181</v>
      </c>
      <c r="D681" t="s">
        <v>21</v>
      </c>
      <c r="E681" t="str">
        <f>LEFT(Table2[[#This Row],[Vehicle Title]], 4)</f>
        <v>2002</v>
      </c>
      <c r="F681" t="s">
        <v>2182</v>
      </c>
      <c r="G681" s="1" t="s">
        <v>2183</v>
      </c>
      <c r="H681" t="str">
        <f t="shared" si="10"/>
        <v>Fair</v>
      </c>
      <c r="I681">
        <v>3.875</v>
      </c>
    </row>
    <row r="682" spans="1:9" x14ac:dyDescent="0.2">
      <c r="A682" s="2">
        <v>639</v>
      </c>
      <c r="B682" s="3">
        <v>40094.561805555553</v>
      </c>
      <c r="C682" s="1" t="s">
        <v>2184</v>
      </c>
      <c r="D682" t="s">
        <v>88</v>
      </c>
      <c r="E682" t="str">
        <f>LEFT(Table2[[#This Row],[Vehicle Title]], 4)</f>
        <v>2009</v>
      </c>
      <c r="F682" t="s">
        <v>2185</v>
      </c>
      <c r="G682" s="1" t="s">
        <v>2186</v>
      </c>
      <c r="H682" t="str">
        <f t="shared" si="10"/>
        <v>Fair</v>
      </c>
      <c r="I682">
        <v>3.875</v>
      </c>
    </row>
    <row r="683" spans="1:9" x14ac:dyDescent="0.2">
      <c r="A683" s="2">
        <v>1196</v>
      </c>
      <c r="B683" s="3">
        <v>39029.627083333333</v>
      </c>
      <c r="C683" s="1" t="s">
        <v>2187</v>
      </c>
      <c r="D683" t="s">
        <v>5</v>
      </c>
      <c r="E683" t="str">
        <f>LEFT(Table2[[#This Row],[Vehicle Title]], 4)</f>
        <v>1997</v>
      </c>
      <c r="F683" t="s">
        <v>2188</v>
      </c>
      <c r="G683" s="1" t="s">
        <v>2189</v>
      </c>
      <c r="H683" t="str">
        <f t="shared" si="10"/>
        <v>Fair</v>
      </c>
      <c r="I683">
        <v>3.875</v>
      </c>
    </row>
    <row r="684" spans="1:9" x14ac:dyDescent="0.2">
      <c r="A684" s="2">
        <v>944</v>
      </c>
      <c r="B684" s="3">
        <v>39890</v>
      </c>
      <c r="C684" s="1" t="s">
        <v>2190</v>
      </c>
      <c r="D684" t="s">
        <v>62</v>
      </c>
      <c r="E684" t="str">
        <f>LEFT(Table2[[#This Row],[Vehicle Title]], 4)</f>
        <v>2007</v>
      </c>
      <c r="F684" t="s">
        <v>2191</v>
      </c>
      <c r="G684" s="1" t="s">
        <v>2192</v>
      </c>
      <c r="H684" t="str">
        <f t="shared" si="10"/>
        <v>Good</v>
      </c>
      <c r="I684">
        <v>4.875</v>
      </c>
    </row>
    <row r="685" spans="1:9" x14ac:dyDescent="0.2">
      <c r="A685" s="2">
        <v>999</v>
      </c>
      <c r="B685" s="3">
        <v>40368</v>
      </c>
      <c r="C685" s="1" t="s">
        <v>2193</v>
      </c>
      <c r="D685" t="s">
        <v>93</v>
      </c>
      <c r="E685" t="str">
        <f>LEFT(Table2[[#This Row],[Vehicle Title]], 4)</f>
        <v>2010</v>
      </c>
      <c r="F685" t="s">
        <v>2194</v>
      </c>
      <c r="G685" s="1" t="s">
        <v>2195</v>
      </c>
      <c r="H685" t="str">
        <f t="shared" si="10"/>
        <v>Fair</v>
      </c>
      <c r="I685">
        <v>3.875</v>
      </c>
    </row>
    <row r="686" spans="1:9" x14ac:dyDescent="0.2">
      <c r="A686" s="2">
        <v>773</v>
      </c>
      <c r="B686" s="3">
        <v>39897</v>
      </c>
      <c r="C686" s="1" t="s">
        <v>2196</v>
      </c>
      <c r="D686" t="s">
        <v>45</v>
      </c>
      <c r="E686" t="str">
        <f>LEFT(Table2[[#This Row],[Vehicle Title]], 4)</f>
        <v>2005</v>
      </c>
      <c r="F686" t="s">
        <v>2197</v>
      </c>
      <c r="G686" s="1" t="s">
        <v>2198</v>
      </c>
      <c r="H686" t="str">
        <f t="shared" si="10"/>
        <v>Good</v>
      </c>
      <c r="I686">
        <v>4</v>
      </c>
    </row>
    <row r="687" spans="1:9" x14ac:dyDescent="0.2">
      <c r="A687" s="2">
        <v>674</v>
      </c>
      <c r="B687" s="3">
        <v>39898</v>
      </c>
      <c r="C687" s="1" t="s">
        <v>2199</v>
      </c>
      <c r="D687" t="s">
        <v>50</v>
      </c>
      <c r="E687" t="str">
        <f>LEFT(Table2[[#This Row],[Vehicle Title]], 4)</f>
        <v>2006</v>
      </c>
      <c r="F687" t="s">
        <v>2200</v>
      </c>
      <c r="G687" s="1" t="s">
        <v>2201</v>
      </c>
      <c r="H687" t="str">
        <f t="shared" si="10"/>
        <v>Good</v>
      </c>
      <c r="I687">
        <v>4.625</v>
      </c>
    </row>
    <row r="688" spans="1:9" x14ac:dyDescent="0.2">
      <c r="A688" s="2">
        <v>507</v>
      </c>
      <c r="B688" s="3">
        <v>39900</v>
      </c>
      <c r="C688" s="1" t="s">
        <v>2202</v>
      </c>
      <c r="D688" t="s">
        <v>95</v>
      </c>
      <c r="E688" t="str">
        <f>LEFT(Table2[[#This Row],[Vehicle Title]], 4)</f>
        <v>2010</v>
      </c>
      <c r="F688" t="s">
        <v>2203</v>
      </c>
      <c r="G688" s="1" t="s">
        <v>2204</v>
      </c>
      <c r="H688" t="str">
        <f t="shared" si="10"/>
        <v>Good</v>
      </c>
      <c r="I688">
        <v>4.875</v>
      </c>
    </row>
    <row r="689" spans="1:9" x14ac:dyDescent="0.2">
      <c r="A689" s="2">
        <v>1732</v>
      </c>
      <c r="B689" s="3">
        <v>39903</v>
      </c>
      <c r="C689" s="1" t="s">
        <v>2205</v>
      </c>
      <c r="D689" t="s">
        <v>25</v>
      </c>
      <c r="E689" t="str">
        <f>LEFT(Table2[[#This Row],[Vehicle Title]], 4)</f>
        <v>2002</v>
      </c>
      <c r="F689" t="s">
        <v>2206</v>
      </c>
      <c r="G689" s="1" t="s">
        <v>2207</v>
      </c>
      <c r="H689" t="str">
        <f t="shared" si="10"/>
        <v>Fair</v>
      </c>
      <c r="I689">
        <v>3</v>
      </c>
    </row>
    <row r="690" spans="1:9" x14ac:dyDescent="0.2">
      <c r="A690" s="2">
        <v>772</v>
      </c>
      <c r="B690" s="3">
        <v>39926</v>
      </c>
      <c r="C690" s="1" t="s">
        <v>2208</v>
      </c>
      <c r="D690" t="s">
        <v>45</v>
      </c>
      <c r="E690" t="str">
        <f>LEFT(Table2[[#This Row],[Vehicle Title]], 4)</f>
        <v>2005</v>
      </c>
      <c r="F690" t="s">
        <v>2209</v>
      </c>
      <c r="G690" s="1" t="s">
        <v>2210</v>
      </c>
      <c r="H690" t="str">
        <f t="shared" si="10"/>
        <v>Excellent</v>
      </c>
      <c r="I690">
        <v>5</v>
      </c>
    </row>
    <row r="691" spans="1:9" x14ac:dyDescent="0.2">
      <c r="A691" s="2">
        <v>1731</v>
      </c>
      <c r="B691" s="3">
        <v>39927</v>
      </c>
      <c r="C691" s="1" t="s">
        <v>2211</v>
      </c>
      <c r="D691" t="s">
        <v>25</v>
      </c>
      <c r="E691" t="str">
        <f>LEFT(Table2[[#This Row],[Vehicle Title]], 4)</f>
        <v>2002</v>
      </c>
      <c r="F691" t="s">
        <v>2212</v>
      </c>
      <c r="G691" s="1" t="s">
        <v>2213</v>
      </c>
      <c r="H691" t="str">
        <f t="shared" si="10"/>
        <v>Good</v>
      </c>
      <c r="I691">
        <v>4.375</v>
      </c>
    </row>
    <row r="692" spans="1:9" x14ac:dyDescent="0.2">
      <c r="A692" s="2">
        <v>1529</v>
      </c>
      <c r="B692" s="3">
        <v>39661.723611111112</v>
      </c>
      <c r="C692" s="1" t="s">
        <v>2214</v>
      </c>
      <c r="D692" t="s">
        <v>39</v>
      </c>
      <c r="E692" t="str">
        <f>LEFT(Table2[[#This Row],[Vehicle Title]], 4)</f>
        <v>2004</v>
      </c>
      <c r="F692" t="s">
        <v>2215</v>
      </c>
      <c r="G692" s="1" t="s">
        <v>2216</v>
      </c>
      <c r="H692" t="str">
        <f t="shared" si="10"/>
        <v>Fair</v>
      </c>
      <c r="I692">
        <v>3.625</v>
      </c>
    </row>
    <row r="693" spans="1:9" x14ac:dyDescent="0.2">
      <c r="A693" s="2">
        <v>1059</v>
      </c>
      <c r="B693" s="3">
        <v>39928</v>
      </c>
      <c r="C693" s="1" t="s">
        <v>2217</v>
      </c>
      <c r="D693" t="s">
        <v>37</v>
      </c>
      <c r="E693" t="str">
        <f>LEFT(Table2[[#This Row],[Vehicle Title]], 4)</f>
        <v>2004</v>
      </c>
      <c r="F693" t="s">
        <v>2218</v>
      </c>
      <c r="G693" s="1" t="s">
        <v>2219</v>
      </c>
      <c r="H693" t="str">
        <f t="shared" si="10"/>
        <v>Good</v>
      </c>
      <c r="I693">
        <v>4.375</v>
      </c>
    </row>
    <row r="694" spans="1:9" x14ac:dyDescent="0.2">
      <c r="A694" s="2">
        <v>673</v>
      </c>
      <c r="B694" s="3">
        <v>39930</v>
      </c>
      <c r="C694" s="1" t="s">
        <v>2220</v>
      </c>
      <c r="D694" t="s">
        <v>49</v>
      </c>
      <c r="E694" t="str">
        <f>LEFT(Table2[[#This Row],[Vehicle Title]], 4)</f>
        <v>2006</v>
      </c>
      <c r="F694" t="s">
        <v>1071</v>
      </c>
      <c r="G694" s="1" t="s">
        <v>2221</v>
      </c>
      <c r="H694" t="str">
        <f t="shared" si="10"/>
        <v>Fair</v>
      </c>
      <c r="I694">
        <v>3.875</v>
      </c>
    </row>
    <row r="695" spans="1:9" x14ac:dyDescent="0.2">
      <c r="A695" s="2">
        <v>471</v>
      </c>
      <c r="B695" s="3">
        <v>40239.539583333331</v>
      </c>
      <c r="C695" s="1" t="s">
        <v>2222</v>
      </c>
      <c r="D695" t="s">
        <v>47</v>
      </c>
      <c r="E695" t="str">
        <f>LEFT(Table2[[#This Row],[Vehicle Title]], 4)</f>
        <v>2005</v>
      </c>
      <c r="F695" t="s">
        <v>2223</v>
      </c>
      <c r="G695" s="1" t="s">
        <v>2224</v>
      </c>
      <c r="H695" t="str">
        <f t="shared" si="10"/>
        <v>Fair</v>
      </c>
      <c r="I695">
        <v>3.625</v>
      </c>
    </row>
    <row r="696" spans="1:9" x14ac:dyDescent="0.2">
      <c r="A696" s="2">
        <v>1045</v>
      </c>
      <c r="B696" s="3">
        <v>40849.803472222222</v>
      </c>
      <c r="C696" s="1" t="s">
        <v>2225</v>
      </c>
      <c r="D696" t="s">
        <v>36</v>
      </c>
      <c r="E696" t="str">
        <f>LEFT(Table2[[#This Row],[Vehicle Title]], 4)</f>
        <v>2004</v>
      </c>
      <c r="F696" t="s">
        <v>2226</v>
      </c>
      <c r="G696" s="1" t="s">
        <v>2227</v>
      </c>
      <c r="H696" t="str">
        <f t="shared" si="10"/>
        <v>Fair</v>
      </c>
      <c r="I696">
        <v>3.625</v>
      </c>
    </row>
    <row r="697" spans="1:9" x14ac:dyDescent="0.2">
      <c r="A697" s="2">
        <v>647</v>
      </c>
      <c r="B697" s="3">
        <v>39958</v>
      </c>
      <c r="C697" s="1" t="s">
        <v>2228</v>
      </c>
      <c r="D697" t="s">
        <v>71</v>
      </c>
      <c r="E697" t="str">
        <f>LEFT(Table2[[#This Row],[Vehicle Title]], 4)</f>
        <v>2008</v>
      </c>
      <c r="F697" t="s">
        <v>2229</v>
      </c>
      <c r="G697" s="1" t="s">
        <v>2230</v>
      </c>
      <c r="H697" t="str">
        <f t="shared" si="10"/>
        <v>Excellent</v>
      </c>
      <c r="I697">
        <v>5</v>
      </c>
    </row>
    <row r="698" spans="1:9" x14ac:dyDescent="0.2">
      <c r="A698" s="2">
        <v>1730</v>
      </c>
      <c r="B698" s="3">
        <v>39959</v>
      </c>
      <c r="C698" s="1" t="s">
        <v>2231</v>
      </c>
      <c r="D698" t="s">
        <v>23</v>
      </c>
      <c r="E698" t="str">
        <f>LEFT(Table2[[#This Row],[Vehicle Title]], 4)</f>
        <v>2002</v>
      </c>
      <c r="F698" t="s">
        <v>2232</v>
      </c>
      <c r="G698" s="1" t="s">
        <v>2233</v>
      </c>
      <c r="H698" t="str">
        <f t="shared" si="10"/>
        <v>Poor</v>
      </c>
      <c r="I698">
        <v>2</v>
      </c>
    </row>
    <row r="699" spans="1:9" x14ac:dyDescent="0.2">
      <c r="A699" s="2">
        <v>120</v>
      </c>
      <c r="B699" s="3">
        <v>39962</v>
      </c>
      <c r="C699" s="1" t="s">
        <v>2107</v>
      </c>
      <c r="D699" t="s">
        <v>70</v>
      </c>
      <c r="E699" t="str">
        <f>LEFT(Table2[[#This Row],[Vehicle Title]], 4)</f>
        <v>2008</v>
      </c>
      <c r="F699" t="s">
        <v>2234</v>
      </c>
      <c r="G699" s="1" t="s">
        <v>2235</v>
      </c>
      <c r="H699" t="str">
        <f t="shared" si="10"/>
        <v>Excellent</v>
      </c>
      <c r="I699">
        <v>5</v>
      </c>
    </row>
    <row r="700" spans="1:9" x14ac:dyDescent="0.2">
      <c r="A700" s="2">
        <v>1728</v>
      </c>
      <c r="B700" s="3">
        <v>39963</v>
      </c>
      <c r="C700" s="1" t="s">
        <v>2236</v>
      </c>
      <c r="D700" t="s">
        <v>24</v>
      </c>
      <c r="E700" t="str">
        <f>LEFT(Table2[[#This Row],[Vehicle Title]], 4)</f>
        <v>2002</v>
      </c>
      <c r="F700" t="s">
        <v>2237</v>
      </c>
      <c r="G700" s="1" t="s">
        <v>2238</v>
      </c>
      <c r="H700" t="str">
        <f t="shared" si="10"/>
        <v>Poor</v>
      </c>
      <c r="I700">
        <v>2.125</v>
      </c>
    </row>
    <row r="701" spans="1:9" x14ac:dyDescent="0.2">
      <c r="A701" s="2">
        <v>646</v>
      </c>
      <c r="B701" s="3">
        <v>39981</v>
      </c>
      <c r="C701" s="1" t="s">
        <v>2239</v>
      </c>
      <c r="D701" t="s">
        <v>72</v>
      </c>
      <c r="E701" t="str">
        <f>LEFT(Table2[[#This Row],[Vehicle Title]], 4)</f>
        <v>2008</v>
      </c>
      <c r="F701" t="s">
        <v>2240</v>
      </c>
      <c r="G701" s="1" t="s">
        <v>2241</v>
      </c>
      <c r="H701" t="str">
        <f t="shared" si="10"/>
        <v>Good</v>
      </c>
      <c r="I701">
        <v>4.875</v>
      </c>
    </row>
    <row r="702" spans="1:9" x14ac:dyDescent="0.2">
      <c r="A702" s="2">
        <v>1006</v>
      </c>
      <c r="B702" s="3">
        <v>40213.898611111108</v>
      </c>
      <c r="C702" s="1" t="s">
        <v>2242</v>
      </c>
      <c r="D702" t="s">
        <v>92</v>
      </c>
      <c r="E702" t="str">
        <f>LEFT(Table2[[#This Row],[Vehicle Title]], 4)</f>
        <v>2010</v>
      </c>
      <c r="F702" t="s">
        <v>2243</v>
      </c>
      <c r="G702" s="1" t="s">
        <v>2244</v>
      </c>
      <c r="H702" t="str">
        <f t="shared" si="10"/>
        <v>Fair</v>
      </c>
      <c r="I702">
        <v>3.625</v>
      </c>
    </row>
    <row r="703" spans="1:9" x14ac:dyDescent="0.2">
      <c r="A703" s="2">
        <v>1385</v>
      </c>
      <c r="B703" s="3">
        <v>39968.894444444442</v>
      </c>
      <c r="C703" s="1" t="s">
        <v>2245</v>
      </c>
      <c r="D703" t="s">
        <v>14</v>
      </c>
      <c r="E703" t="str">
        <f>LEFT(Table2[[#This Row],[Vehicle Title]], 4)</f>
        <v>2000</v>
      </c>
      <c r="F703" t="s">
        <v>2246</v>
      </c>
      <c r="G703" s="1" t="s">
        <v>2247</v>
      </c>
      <c r="H703" t="str">
        <f t="shared" si="10"/>
        <v>Fair</v>
      </c>
      <c r="I703">
        <v>3.625</v>
      </c>
    </row>
    <row r="704" spans="1:9" x14ac:dyDescent="0.2">
      <c r="A704" s="2">
        <v>289</v>
      </c>
      <c r="B704" s="3">
        <v>40394.316666666666</v>
      </c>
      <c r="C704" s="1" t="s">
        <v>2248</v>
      </c>
      <c r="D704" t="s">
        <v>41</v>
      </c>
      <c r="E704" t="str">
        <f>LEFT(Table2[[#This Row],[Vehicle Title]], 4)</f>
        <v>2004</v>
      </c>
      <c r="F704" t="s">
        <v>2249</v>
      </c>
      <c r="G704" s="1" t="s">
        <v>2250</v>
      </c>
      <c r="H704" t="str">
        <f t="shared" si="10"/>
        <v>Fair</v>
      </c>
      <c r="I704">
        <v>3.625</v>
      </c>
    </row>
    <row r="705" spans="1:9" x14ac:dyDescent="0.2">
      <c r="A705" s="2">
        <v>233</v>
      </c>
      <c r="B705" s="3">
        <v>40061.47152777778</v>
      </c>
      <c r="C705" s="1" t="s">
        <v>2251</v>
      </c>
      <c r="D705" t="s">
        <v>53</v>
      </c>
      <c r="E705" t="str">
        <f>LEFT(Table2[[#This Row],[Vehicle Title]], 4)</f>
        <v>2006</v>
      </c>
      <c r="F705" t="s">
        <v>2252</v>
      </c>
      <c r="G705" s="1" t="s">
        <v>2253</v>
      </c>
      <c r="H705" t="str">
        <f t="shared" ref="H705:H768" si="11">IF(I705&lt;2,"Bad",IF(I705&lt;3,"Poor",IF(I705&lt;4,"Fair",IF(I705&gt;=5,"Excellent","Good"))))</f>
        <v>Fair</v>
      </c>
      <c r="I705">
        <v>3.625</v>
      </c>
    </row>
    <row r="706" spans="1:9" x14ac:dyDescent="0.2">
      <c r="A706" s="2">
        <v>842</v>
      </c>
      <c r="B706" s="3">
        <v>39988</v>
      </c>
      <c r="C706" s="1" t="s">
        <v>2254</v>
      </c>
      <c r="D706" t="s">
        <v>73</v>
      </c>
      <c r="E706" t="str">
        <f>LEFT(Table2[[#This Row],[Vehicle Title]], 4)</f>
        <v>2008</v>
      </c>
      <c r="F706" t="s">
        <v>2255</v>
      </c>
      <c r="G706" s="1" t="s">
        <v>2256</v>
      </c>
      <c r="H706" t="str">
        <f t="shared" si="11"/>
        <v>Excellent</v>
      </c>
      <c r="I706">
        <v>5</v>
      </c>
    </row>
    <row r="707" spans="1:9" x14ac:dyDescent="0.2">
      <c r="A707" s="2">
        <v>763</v>
      </c>
      <c r="B707" s="3">
        <v>40580.419444444444</v>
      </c>
      <c r="C707" s="1" t="s">
        <v>2257</v>
      </c>
      <c r="D707" t="s">
        <v>46</v>
      </c>
      <c r="E707" t="str">
        <f>LEFT(Table2[[#This Row],[Vehicle Title]], 4)</f>
        <v>2005</v>
      </c>
      <c r="F707" t="s">
        <v>2258</v>
      </c>
      <c r="G707" s="1" t="s">
        <v>2259</v>
      </c>
      <c r="H707" t="str">
        <f t="shared" si="11"/>
        <v>Fair</v>
      </c>
      <c r="I707">
        <v>3.625</v>
      </c>
    </row>
    <row r="708" spans="1:9" x14ac:dyDescent="0.2">
      <c r="A708" s="2">
        <v>567</v>
      </c>
      <c r="B708" s="3">
        <v>39727.292361111111</v>
      </c>
      <c r="C708" s="1" t="s">
        <v>2260</v>
      </c>
      <c r="D708" t="s">
        <v>13</v>
      </c>
      <c r="E708" t="str">
        <f>LEFT(Table2[[#This Row],[Vehicle Title]], 4)</f>
        <v>1999</v>
      </c>
      <c r="F708" t="s">
        <v>2261</v>
      </c>
      <c r="G708" s="1" t="s">
        <v>2262</v>
      </c>
      <c r="H708" t="str">
        <f t="shared" si="11"/>
        <v>Fair</v>
      </c>
      <c r="I708">
        <v>3.625</v>
      </c>
    </row>
    <row r="709" spans="1:9" x14ac:dyDescent="0.2">
      <c r="A709" s="2">
        <v>830</v>
      </c>
      <c r="B709" s="3">
        <v>39988</v>
      </c>
      <c r="C709" s="1" t="s">
        <v>2263</v>
      </c>
      <c r="D709" t="s">
        <v>82</v>
      </c>
      <c r="E709" t="str">
        <f>LEFT(Table2[[#This Row],[Vehicle Title]], 4)</f>
        <v>2009</v>
      </c>
      <c r="F709" t="s">
        <v>2264</v>
      </c>
      <c r="G709" s="1" t="s">
        <v>2265</v>
      </c>
      <c r="H709" t="str">
        <f t="shared" si="11"/>
        <v>Good</v>
      </c>
      <c r="I709">
        <v>4.125</v>
      </c>
    </row>
    <row r="710" spans="1:9" x14ac:dyDescent="0.2">
      <c r="A710" s="2">
        <v>1726</v>
      </c>
      <c r="B710" s="3">
        <v>39990</v>
      </c>
      <c r="C710" s="1" t="s">
        <v>2266</v>
      </c>
      <c r="D710" t="s">
        <v>23</v>
      </c>
      <c r="E710" t="str">
        <f>LEFT(Table2[[#This Row],[Vehicle Title]], 4)</f>
        <v>2002</v>
      </c>
      <c r="F710" t="s">
        <v>2267</v>
      </c>
      <c r="G710" s="1" t="s">
        <v>2268</v>
      </c>
      <c r="H710" t="str">
        <f t="shared" si="11"/>
        <v>Bad</v>
      </c>
      <c r="I710">
        <v>1</v>
      </c>
    </row>
    <row r="711" spans="1:9" x14ac:dyDescent="0.2">
      <c r="A711" s="2">
        <v>190</v>
      </c>
      <c r="B711" s="3">
        <v>41312.290972222225</v>
      </c>
      <c r="C711" s="1" t="s">
        <v>2269</v>
      </c>
      <c r="D711" t="s">
        <v>78</v>
      </c>
      <c r="E711" t="str">
        <f>LEFT(Table2[[#This Row],[Vehicle Title]], 4)</f>
        <v>2008</v>
      </c>
      <c r="F711" t="s">
        <v>2270</v>
      </c>
      <c r="G711" s="1" t="s">
        <v>2271</v>
      </c>
      <c r="H711" t="str">
        <f t="shared" si="11"/>
        <v>Fair</v>
      </c>
      <c r="I711">
        <v>3.625</v>
      </c>
    </row>
    <row r="712" spans="1:9" x14ac:dyDescent="0.2">
      <c r="A712" s="2">
        <v>181</v>
      </c>
      <c r="B712" s="3">
        <v>39993</v>
      </c>
      <c r="C712" s="1" t="s">
        <v>2272</v>
      </c>
      <c r="D712" t="s">
        <v>81</v>
      </c>
      <c r="E712" t="str">
        <f>LEFT(Table2[[#This Row],[Vehicle Title]], 4)</f>
        <v>2009</v>
      </c>
      <c r="F712" t="s">
        <v>2273</v>
      </c>
      <c r="G712" s="1" t="s">
        <v>2274</v>
      </c>
      <c r="H712" t="str">
        <f t="shared" si="11"/>
        <v>Excellent</v>
      </c>
      <c r="I712">
        <v>5</v>
      </c>
    </row>
    <row r="713" spans="1:9" x14ac:dyDescent="0.2">
      <c r="A713" s="2">
        <v>119</v>
      </c>
      <c r="B713" s="3">
        <v>39993</v>
      </c>
      <c r="C713" s="1" t="s">
        <v>1520</v>
      </c>
      <c r="D713" t="s">
        <v>70</v>
      </c>
      <c r="E713" t="str">
        <f>LEFT(Table2[[#This Row],[Vehicle Title]], 4)</f>
        <v>2008</v>
      </c>
      <c r="F713" t="s">
        <v>2275</v>
      </c>
      <c r="G713" s="1" t="s">
        <v>2276</v>
      </c>
      <c r="H713" t="str">
        <f t="shared" si="11"/>
        <v>Good</v>
      </c>
      <c r="I713">
        <v>4.875</v>
      </c>
    </row>
    <row r="714" spans="1:9" x14ac:dyDescent="0.2">
      <c r="A714" s="2">
        <v>1057</v>
      </c>
      <c r="B714" s="3">
        <v>39994</v>
      </c>
      <c r="C714" s="1" t="s">
        <v>2277</v>
      </c>
      <c r="D714" t="s">
        <v>37</v>
      </c>
      <c r="E714" t="str">
        <f>LEFT(Table2[[#This Row],[Vehicle Title]], 4)</f>
        <v>2004</v>
      </c>
      <c r="F714" t="s">
        <v>2278</v>
      </c>
      <c r="G714" s="1" t="s">
        <v>2279</v>
      </c>
      <c r="H714" t="str">
        <f t="shared" si="11"/>
        <v>Poor</v>
      </c>
      <c r="I714">
        <v>2.875</v>
      </c>
    </row>
    <row r="715" spans="1:9" x14ac:dyDescent="0.2">
      <c r="A715" s="2">
        <v>1329</v>
      </c>
      <c r="B715" s="3">
        <v>40007</v>
      </c>
      <c r="C715" s="1" t="s">
        <v>2280</v>
      </c>
      <c r="D715" t="s">
        <v>17</v>
      </c>
      <c r="E715" t="str">
        <f>LEFT(Table2[[#This Row],[Vehicle Title]], 4)</f>
        <v>2001</v>
      </c>
      <c r="F715" t="s">
        <v>2281</v>
      </c>
      <c r="G715" s="1" t="s">
        <v>2282</v>
      </c>
      <c r="H715" t="str">
        <f t="shared" si="11"/>
        <v>Good</v>
      </c>
      <c r="I715">
        <v>4.125</v>
      </c>
    </row>
    <row r="716" spans="1:9" x14ac:dyDescent="0.2">
      <c r="A716" s="2">
        <v>198</v>
      </c>
      <c r="B716" s="3">
        <v>40010</v>
      </c>
      <c r="C716" s="1" t="s">
        <v>2283</v>
      </c>
      <c r="D716" t="s">
        <v>77</v>
      </c>
      <c r="E716" t="str">
        <f>LEFT(Table2[[#This Row],[Vehicle Title]], 4)</f>
        <v>2008</v>
      </c>
      <c r="F716" t="s">
        <v>2284</v>
      </c>
      <c r="G716" s="1" t="s">
        <v>2285</v>
      </c>
      <c r="H716" t="str">
        <f t="shared" si="11"/>
        <v>Poor</v>
      </c>
      <c r="I716">
        <v>2</v>
      </c>
    </row>
    <row r="717" spans="1:9" x14ac:dyDescent="0.2">
      <c r="A717" s="2">
        <v>731</v>
      </c>
      <c r="B717" s="3">
        <v>40014</v>
      </c>
      <c r="C717" s="1" t="s">
        <v>2286</v>
      </c>
      <c r="D717" t="s">
        <v>60</v>
      </c>
      <c r="E717" t="str">
        <f>LEFT(Table2[[#This Row],[Vehicle Title]], 4)</f>
        <v>2007</v>
      </c>
      <c r="F717" t="s">
        <v>2287</v>
      </c>
      <c r="G717" s="1" t="s">
        <v>2288</v>
      </c>
      <c r="H717" t="str">
        <f t="shared" si="11"/>
        <v>Fair</v>
      </c>
      <c r="I717">
        <v>3.625</v>
      </c>
    </row>
    <row r="718" spans="1:9" x14ac:dyDescent="0.2">
      <c r="A718" s="2">
        <v>730</v>
      </c>
      <c r="B718" s="3">
        <v>40015</v>
      </c>
      <c r="C718" s="1" t="s">
        <v>727</v>
      </c>
      <c r="D718" t="s">
        <v>60</v>
      </c>
      <c r="E718" t="str">
        <f>LEFT(Table2[[#This Row],[Vehicle Title]], 4)</f>
        <v>2007</v>
      </c>
      <c r="F718" t="s">
        <v>2289</v>
      </c>
      <c r="G718" s="1" t="s">
        <v>2290</v>
      </c>
      <c r="H718" t="str">
        <f t="shared" si="11"/>
        <v>Good</v>
      </c>
      <c r="I718">
        <v>4.375</v>
      </c>
    </row>
    <row r="719" spans="1:9" x14ac:dyDescent="0.2">
      <c r="A719" s="2">
        <v>358</v>
      </c>
      <c r="B719" s="3">
        <v>40044</v>
      </c>
      <c r="C719" s="1" t="s">
        <v>2291</v>
      </c>
      <c r="D719" t="s">
        <v>65</v>
      </c>
      <c r="E719" t="str">
        <f>LEFT(Table2[[#This Row],[Vehicle Title]], 4)</f>
        <v>2007</v>
      </c>
      <c r="F719" t="s">
        <v>2292</v>
      </c>
      <c r="G719" s="1" t="s">
        <v>2293</v>
      </c>
      <c r="H719" t="str">
        <f t="shared" si="11"/>
        <v>Good</v>
      </c>
      <c r="I719">
        <v>4.125</v>
      </c>
    </row>
    <row r="720" spans="1:9" x14ac:dyDescent="0.2">
      <c r="A720" s="2">
        <v>729</v>
      </c>
      <c r="B720" s="3">
        <v>40046</v>
      </c>
      <c r="C720" s="1" t="s">
        <v>2294</v>
      </c>
      <c r="D720" t="s">
        <v>59</v>
      </c>
      <c r="E720" t="str">
        <f>LEFT(Table2[[#This Row],[Vehicle Title]], 4)</f>
        <v>2007</v>
      </c>
      <c r="F720" t="s">
        <v>2295</v>
      </c>
      <c r="G720" s="1" t="s">
        <v>2296</v>
      </c>
      <c r="H720" t="str">
        <f t="shared" si="11"/>
        <v>Good</v>
      </c>
      <c r="I720">
        <v>4.375</v>
      </c>
    </row>
    <row r="721" spans="1:9" x14ac:dyDescent="0.2">
      <c r="A721" s="2">
        <v>1811</v>
      </c>
      <c r="B721" s="3">
        <v>40492</v>
      </c>
      <c r="C721" s="1" t="s">
        <v>2297</v>
      </c>
      <c r="D721" t="s">
        <v>91</v>
      </c>
      <c r="E721" t="str">
        <f>LEFT(Table2[[#This Row],[Vehicle Title]], 4)</f>
        <v>2010</v>
      </c>
      <c r="F721" t="s">
        <v>1098</v>
      </c>
      <c r="G721" s="1" t="s">
        <v>2298</v>
      </c>
      <c r="H721" t="str">
        <f t="shared" si="11"/>
        <v>Fair</v>
      </c>
      <c r="I721">
        <v>3.625</v>
      </c>
    </row>
    <row r="722" spans="1:9" x14ac:dyDescent="0.2">
      <c r="A722" s="2">
        <v>795</v>
      </c>
      <c r="B722" s="3">
        <v>38728.5</v>
      </c>
      <c r="C722" s="1" t="s">
        <v>2299</v>
      </c>
      <c r="D722" t="s">
        <v>45</v>
      </c>
      <c r="E722" t="str">
        <f>LEFT(Table2[[#This Row],[Vehicle Title]], 4)</f>
        <v>2005</v>
      </c>
      <c r="F722" t="s">
        <v>2300</v>
      </c>
      <c r="G722" s="1" t="s">
        <v>2301</v>
      </c>
      <c r="H722" t="str">
        <f t="shared" si="11"/>
        <v>Fair</v>
      </c>
      <c r="I722">
        <v>3.625</v>
      </c>
    </row>
    <row r="723" spans="1:9" x14ac:dyDescent="0.2">
      <c r="A723" s="2">
        <v>1723</v>
      </c>
      <c r="B723" s="3">
        <v>40048</v>
      </c>
      <c r="C723" s="1" t="s">
        <v>2302</v>
      </c>
      <c r="D723" t="s">
        <v>25</v>
      </c>
      <c r="E723" t="str">
        <f>LEFT(Table2[[#This Row],[Vehicle Title]], 4)</f>
        <v>2002</v>
      </c>
      <c r="F723" t="s">
        <v>2303</v>
      </c>
      <c r="G723" s="1" t="s">
        <v>2304</v>
      </c>
      <c r="H723" t="str">
        <f t="shared" si="11"/>
        <v>Poor</v>
      </c>
      <c r="I723">
        <v>2.375</v>
      </c>
    </row>
    <row r="724" spans="1:9" x14ac:dyDescent="0.2">
      <c r="A724" s="2">
        <v>1328</v>
      </c>
      <c r="B724" s="3">
        <v>40050</v>
      </c>
      <c r="C724" s="1" t="s">
        <v>2305</v>
      </c>
      <c r="D724" t="s">
        <v>17</v>
      </c>
      <c r="E724" t="str">
        <f>LEFT(Table2[[#This Row],[Vehicle Title]], 4)</f>
        <v>2001</v>
      </c>
      <c r="F724" t="s">
        <v>2306</v>
      </c>
      <c r="G724" s="1" t="s">
        <v>2307</v>
      </c>
      <c r="H724" t="str">
        <f t="shared" si="11"/>
        <v>Good</v>
      </c>
      <c r="I724">
        <v>4</v>
      </c>
    </row>
    <row r="725" spans="1:9" x14ac:dyDescent="0.2">
      <c r="A725" s="2">
        <v>1135</v>
      </c>
      <c r="B725" s="3">
        <v>40070</v>
      </c>
      <c r="C725" s="1" t="s">
        <v>2308</v>
      </c>
      <c r="D725" t="s">
        <v>29</v>
      </c>
      <c r="E725" t="str">
        <f>LEFT(Table2[[#This Row],[Vehicle Title]], 4)</f>
        <v>2003</v>
      </c>
      <c r="F725" t="s">
        <v>2309</v>
      </c>
      <c r="G725" s="1" t="s">
        <v>2310</v>
      </c>
      <c r="H725" t="str">
        <f t="shared" si="11"/>
        <v>Poor</v>
      </c>
      <c r="I725">
        <v>2.125</v>
      </c>
    </row>
    <row r="726" spans="1:9" x14ac:dyDescent="0.2">
      <c r="A726" s="2">
        <v>841</v>
      </c>
      <c r="B726" s="3">
        <v>40072</v>
      </c>
      <c r="C726" s="1" t="s">
        <v>1362</v>
      </c>
      <c r="D726" t="s">
        <v>74</v>
      </c>
      <c r="E726" t="str">
        <f>LEFT(Table2[[#This Row],[Vehicle Title]], 4)</f>
        <v>2008</v>
      </c>
      <c r="F726" t="s">
        <v>2311</v>
      </c>
      <c r="G726" s="1" t="s">
        <v>2312</v>
      </c>
      <c r="H726" t="str">
        <f t="shared" si="11"/>
        <v>Fair</v>
      </c>
      <c r="I726">
        <v>3.875</v>
      </c>
    </row>
    <row r="727" spans="1:9" x14ac:dyDescent="0.2">
      <c r="A727" s="2">
        <v>1528</v>
      </c>
      <c r="B727" s="3">
        <v>39753.543055555558</v>
      </c>
      <c r="C727" s="1" t="s">
        <v>211</v>
      </c>
      <c r="D727" t="s">
        <v>40</v>
      </c>
      <c r="E727" t="str">
        <f>LEFT(Table2[[#This Row],[Vehicle Title]], 4)</f>
        <v>2004</v>
      </c>
      <c r="F727" t="s">
        <v>2313</v>
      </c>
      <c r="G727" s="1" t="s">
        <v>2314</v>
      </c>
      <c r="H727" t="str">
        <f t="shared" si="11"/>
        <v>Fair</v>
      </c>
      <c r="I727">
        <v>3.375</v>
      </c>
    </row>
    <row r="728" spans="1:9" x14ac:dyDescent="0.2">
      <c r="A728" s="2">
        <v>1128</v>
      </c>
      <c r="B728" s="3">
        <v>40483.565972222219</v>
      </c>
      <c r="C728" s="1" t="s">
        <v>2315</v>
      </c>
      <c r="D728" t="s">
        <v>29</v>
      </c>
      <c r="E728" t="str">
        <f>LEFT(Table2[[#This Row],[Vehicle Title]], 4)</f>
        <v>2003</v>
      </c>
      <c r="F728" t="s">
        <v>2316</v>
      </c>
      <c r="G728" s="1" t="s">
        <v>2317</v>
      </c>
      <c r="H728" t="str">
        <f t="shared" si="11"/>
        <v>Fair</v>
      </c>
      <c r="I728">
        <v>3.375</v>
      </c>
    </row>
    <row r="729" spans="1:9" x14ac:dyDescent="0.2">
      <c r="A729" s="2">
        <v>828</v>
      </c>
      <c r="B729" s="3">
        <v>40078</v>
      </c>
      <c r="C729" s="1" t="s">
        <v>2318</v>
      </c>
      <c r="D729" t="s">
        <v>82</v>
      </c>
      <c r="E729" t="str">
        <f>LEFT(Table2[[#This Row],[Vehicle Title]], 4)</f>
        <v>2009</v>
      </c>
      <c r="F729" t="s">
        <v>2319</v>
      </c>
      <c r="G729" s="1" t="s">
        <v>2320</v>
      </c>
      <c r="H729" t="str">
        <f t="shared" si="11"/>
        <v>Good</v>
      </c>
      <c r="I729">
        <v>4.375</v>
      </c>
    </row>
    <row r="730" spans="1:9" x14ac:dyDescent="0.2">
      <c r="A730" s="2">
        <v>1225</v>
      </c>
      <c r="B730" s="3">
        <v>37318.953472222223</v>
      </c>
      <c r="C730" s="1" t="s">
        <v>2321</v>
      </c>
      <c r="D730" t="s">
        <v>4</v>
      </c>
      <c r="E730" t="str">
        <f>LEFT(Table2[[#This Row],[Vehicle Title]], 4)</f>
        <v>1997</v>
      </c>
      <c r="F730" t="s">
        <v>2322</v>
      </c>
      <c r="G730" s="1" t="s">
        <v>2323</v>
      </c>
      <c r="H730" t="str">
        <f t="shared" si="11"/>
        <v>Fair</v>
      </c>
      <c r="I730">
        <v>3.375</v>
      </c>
    </row>
    <row r="731" spans="1:9" x14ac:dyDescent="0.2">
      <c r="A731" s="2">
        <v>1760</v>
      </c>
      <c r="B731" s="3">
        <v>39389.652083333334</v>
      </c>
      <c r="C731" s="1" t="s">
        <v>2324</v>
      </c>
      <c r="D731" t="s">
        <v>24</v>
      </c>
      <c r="E731" t="str">
        <f>LEFT(Table2[[#This Row],[Vehicle Title]], 4)</f>
        <v>2002</v>
      </c>
      <c r="F731" t="s">
        <v>2325</v>
      </c>
      <c r="G731" s="1" t="s">
        <v>2326</v>
      </c>
      <c r="H731" t="str">
        <f t="shared" si="11"/>
        <v>Fair</v>
      </c>
      <c r="I731">
        <v>3.375</v>
      </c>
    </row>
    <row r="732" spans="1:9" x14ac:dyDescent="0.2">
      <c r="A732" s="2">
        <v>1133</v>
      </c>
      <c r="B732" s="3">
        <v>40078</v>
      </c>
      <c r="C732" s="1" t="s">
        <v>1762</v>
      </c>
      <c r="D732" t="s">
        <v>29</v>
      </c>
      <c r="E732" t="str">
        <f>LEFT(Table2[[#This Row],[Vehicle Title]], 4)</f>
        <v>2003</v>
      </c>
      <c r="F732" t="s">
        <v>2327</v>
      </c>
      <c r="G732" s="1" t="s">
        <v>2328</v>
      </c>
      <c r="H732" t="str">
        <f t="shared" si="11"/>
        <v>Fair</v>
      </c>
      <c r="I732">
        <v>3.125</v>
      </c>
    </row>
    <row r="733" spans="1:9" x14ac:dyDescent="0.2">
      <c r="A733" s="2">
        <v>232</v>
      </c>
      <c r="B733" s="3">
        <v>40081</v>
      </c>
      <c r="C733" s="1" t="s">
        <v>2329</v>
      </c>
      <c r="D733" t="s">
        <v>53</v>
      </c>
      <c r="E733" t="str">
        <f>LEFT(Table2[[#This Row],[Vehicle Title]], 4)</f>
        <v>2006</v>
      </c>
      <c r="F733" t="s">
        <v>2330</v>
      </c>
      <c r="G733" s="1" t="s">
        <v>2331</v>
      </c>
      <c r="H733" t="str">
        <f t="shared" si="11"/>
        <v>Poor</v>
      </c>
      <c r="I733">
        <v>2</v>
      </c>
    </row>
    <row r="734" spans="1:9" x14ac:dyDescent="0.2">
      <c r="A734" s="2">
        <v>357</v>
      </c>
      <c r="B734" s="3">
        <v>40083</v>
      </c>
      <c r="C734" s="1" t="s">
        <v>2332</v>
      </c>
      <c r="D734" t="s">
        <v>65</v>
      </c>
      <c r="E734" t="str">
        <f>LEFT(Table2[[#This Row],[Vehicle Title]], 4)</f>
        <v>2007</v>
      </c>
      <c r="F734" t="s">
        <v>2333</v>
      </c>
      <c r="G734" s="1" t="s">
        <v>2334</v>
      </c>
      <c r="H734" t="str">
        <f t="shared" si="11"/>
        <v>Good</v>
      </c>
      <c r="I734">
        <v>4.875</v>
      </c>
    </row>
    <row r="735" spans="1:9" x14ac:dyDescent="0.2">
      <c r="A735" s="2">
        <v>1522</v>
      </c>
      <c r="B735" s="3">
        <v>40425.429861111108</v>
      </c>
      <c r="C735" s="1" t="s">
        <v>2335</v>
      </c>
      <c r="D735" t="s">
        <v>38</v>
      </c>
      <c r="E735" t="str">
        <f>LEFT(Table2[[#This Row],[Vehicle Title]], 4)</f>
        <v>2004</v>
      </c>
      <c r="F735" t="s">
        <v>2336</v>
      </c>
      <c r="G735" s="1" t="s">
        <v>2337</v>
      </c>
      <c r="H735" t="str">
        <f t="shared" si="11"/>
        <v>Fair</v>
      </c>
      <c r="I735">
        <v>3.375</v>
      </c>
    </row>
    <row r="736" spans="1:9" x14ac:dyDescent="0.2">
      <c r="A736" s="2">
        <v>1327</v>
      </c>
      <c r="B736" s="3">
        <v>40083</v>
      </c>
      <c r="C736" s="1" t="s">
        <v>2338</v>
      </c>
      <c r="D736" t="s">
        <v>18</v>
      </c>
      <c r="E736" t="str">
        <f>LEFT(Table2[[#This Row],[Vehicle Title]], 4)</f>
        <v>2001</v>
      </c>
      <c r="F736" t="s">
        <v>2339</v>
      </c>
      <c r="G736" s="1" t="s">
        <v>2340</v>
      </c>
      <c r="H736" t="str">
        <f t="shared" si="11"/>
        <v>Good</v>
      </c>
      <c r="I736">
        <v>4.375</v>
      </c>
    </row>
    <row r="737" spans="1:9" x14ac:dyDescent="0.2">
      <c r="A737" s="2">
        <v>511</v>
      </c>
      <c r="B737" s="3">
        <v>39118.400000000001</v>
      </c>
      <c r="C737" s="1" t="s">
        <v>2341</v>
      </c>
      <c r="D737" t="s">
        <v>15</v>
      </c>
      <c r="E737" t="str">
        <f>LEFT(Table2[[#This Row],[Vehicle Title]], 4)</f>
        <v>2000</v>
      </c>
      <c r="F737" t="s">
        <v>2342</v>
      </c>
      <c r="G737" s="1" t="s">
        <v>2343</v>
      </c>
      <c r="H737" t="str">
        <f t="shared" si="11"/>
        <v>Fair</v>
      </c>
      <c r="I737">
        <v>3.375</v>
      </c>
    </row>
    <row r="738" spans="1:9" x14ac:dyDescent="0.2">
      <c r="A738" s="2">
        <v>619</v>
      </c>
      <c r="B738" s="3">
        <v>40395.69027777778</v>
      </c>
      <c r="C738" s="1" t="s">
        <v>2344</v>
      </c>
      <c r="D738" t="s">
        <v>97</v>
      </c>
      <c r="E738" t="str">
        <f>LEFT(Table2[[#This Row],[Vehicle Title]], 4)</f>
        <v>2010</v>
      </c>
      <c r="F738" t="s">
        <v>2345</v>
      </c>
      <c r="G738" s="1" t="s">
        <v>2346</v>
      </c>
      <c r="H738" t="str">
        <f t="shared" si="11"/>
        <v>Fair</v>
      </c>
      <c r="I738">
        <v>3.375</v>
      </c>
    </row>
    <row r="739" spans="1:9" x14ac:dyDescent="0.2">
      <c r="A739" s="2">
        <v>1240</v>
      </c>
      <c r="B739" s="3">
        <v>39453.838194444441</v>
      </c>
      <c r="C739" s="1" t="s">
        <v>2347</v>
      </c>
      <c r="D739" t="s">
        <v>11</v>
      </c>
      <c r="E739" t="str">
        <f>LEFT(Table2[[#This Row],[Vehicle Title]], 4)</f>
        <v>1999</v>
      </c>
      <c r="F739" t="s">
        <v>2348</v>
      </c>
      <c r="G739" s="1" t="s">
        <v>2349</v>
      </c>
      <c r="H739" t="str">
        <f t="shared" si="11"/>
        <v>Fair</v>
      </c>
      <c r="I739">
        <v>3.375</v>
      </c>
    </row>
    <row r="740" spans="1:9" x14ac:dyDescent="0.2">
      <c r="A740" s="2">
        <v>708</v>
      </c>
      <c r="B740" s="3">
        <v>38725.505555555559</v>
      </c>
      <c r="C740" s="1" t="s">
        <v>2350</v>
      </c>
      <c r="D740" t="s">
        <v>50</v>
      </c>
      <c r="E740" t="str">
        <f>LEFT(Table2[[#This Row],[Vehicle Title]], 4)</f>
        <v>2006</v>
      </c>
      <c r="F740" t="s">
        <v>2351</v>
      </c>
      <c r="G740" s="1" t="s">
        <v>2352</v>
      </c>
      <c r="H740" t="str">
        <f t="shared" si="11"/>
        <v>Fair</v>
      </c>
      <c r="I740">
        <v>3.375</v>
      </c>
    </row>
    <row r="741" spans="1:9" x14ac:dyDescent="0.2">
      <c r="A741" s="2">
        <v>896</v>
      </c>
      <c r="B741" s="3">
        <v>38756.506249999999</v>
      </c>
      <c r="C741" s="1" t="s">
        <v>2353</v>
      </c>
      <c r="D741" t="s">
        <v>51</v>
      </c>
      <c r="E741" t="str">
        <f>LEFT(Table2[[#This Row],[Vehicle Title]], 4)</f>
        <v>2006</v>
      </c>
      <c r="F741" t="s">
        <v>2354</v>
      </c>
      <c r="G741" s="1" t="s">
        <v>2355</v>
      </c>
      <c r="H741" t="str">
        <f t="shared" si="11"/>
        <v>Fair</v>
      </c>
      <c r="I741">
        <v>3.375</v>
      </c>
    </row>
    <row r="742" spans="1:9" x14ac:dyDescent="0.2">
      <c r="A742" s="2">
        <v>1131</v>
      </c>
      <c r="B742" s="3">
        <v>40085</v>
      </c>
      <c r="C742" s="1" t="s">
        <v>2356</v>
      </c>
      <c r="D742" t="s">
        <v>27</v>
      </c>
      <c r="E742" t="str">
        <f>LEFT(Table2[[#This Row],[Vehicle Title]], 4)</f>
        <v>2003</v>
      </c>
      <c r="F742" t="s">
        <v>2357</v>
      </c>
      <c r="G742" s="1" t="s">
        <v>2358</v>
      </c>
      <c r="H742" t="str">
        <f t="shared" si="11"/>
        <v>Good</v>
      </c>
      <c r="I742">
        <v>4.625</v>
      </c>
    </row>
    <row r="743" spans="1:9" x14ac:dyDescent="0.2">
      <c r="A743" s="2">
        <v>584</v>
      </c>
      <c r="B743" s="3">
        <v>40795.286805555559</v>
      </c>
      <c r="C743" s="1" t="s">
        <v>2359</v>
      </c>
      <c r="D743" t="s">
        <v>9</v>
      </c>
      <c r="E743" t="str">
        <f>LEFT(Table2[[#This Row],[Vehicle Title]], 4)</f>
        <v>1998</v>
      </c>
      <c r="F743" t="s">
        <v>2360</v>
      </c>
      <c r="G743" s="1" t="s">
        <v>2361</v>
      </c>
      <c r="H743" t="str">
        <f t="shared" si="11"/>
        <v>Fair</v>
      </c>
      <c r="I743">
        <v>3.375</v>
      </c>
    </row>
    <row r="744" spans="1:9" x14ac:dyDescent="0.2">
      <c r="A744" s="2">
        <v>197</v>
      </c>
      <c r="B744" s="3">
        <v>40085</v>
      </c>
      <c r="C744" s="1" t="s">
        <v>718</v>
      </c>
      <c r="D744" t="s">
        <v>78</v>
      </c>
      <c r="E744" t="str">
        <f>LEFT(Table2[[#This Row],[Vehicle Title]], 4)</f>
        <v>2008</v>
      </c>
      <c r="F744" t="s">
        <v>2362</v>
      </c>
      <c r="G744" s="1" t="s">
        <v>2363</v>
      </c>
      <c r="H744" t="str">
        <f t="shared" si="11"/>
        <v>Good</v>
      </c>
      <c r="I744">
        <v>4.125</v>
      </c>
    </row>
    <row r="745" spans="1:9" x14ac:dyDescent="0.2">
      <c r="A745" s="2">
        <v>1326</v>
      </c>
      <c r="B745" s="3">
        <v>40086</v>
      </c>
      <c r="C745" s="1" t="s">
        <v>2364</v>
      </c>
      <c r="D745" t="s">
        <v>18</v>
      </c>
      <c r="E745" t="str">
        <f>LEFT(Table2[[#This Row],[Vehicle Title]], 4)</f>
        <v>2001</v>
      </c>
      <c r="F745" t="s">
        <v>2365</v>
      </c>
      <c r="G745" s="1" t="s">
        <v>2366</v>
      </c>
      <c r="H745" t="str">
        <f t="shared" si="11"/>
        <v>Good</v>
      </c>
      <c r="I745">
        <v>4.125</v>
      </c>
    </row>
    <row r="746" spans="1:9" x14ac:dyDescent="0.2">
      <c r="A746" s="2">
        <v>1764</v>
      </c>
      <c r="B746" s="3">
        <v>38728.43472222222</v>
      </c>
      <c r="C746" s="1" t="s">
        <v>2367</v>
      </c>
      <c r="D746" t="s">
        <v>24</v>
      </c>
      <c r="E746" t="str">
        <f>LEFT(Table2[[#This Row],[Vehicle Title]], 4)</f>
        <v>2002</v>
      </c>
      <c r="F746" t="s">
        <v>2368</v>
      </c>
      <c r="G746" s="1" t="s">
        <v>2369</v>
      </c>
      <c r="H746" t="str">
        <f t="shared" si="11"/>
        <v>Fair</v>
      </c>
      <c r="I746">
        <v>3.375</v>
      </c>
    </row>
    <row r="747" spans="1:9" x14ac:dyDescent="0.2">
      <c r="A747" s="2">
        <v>1721</v>
      </c>
      <c r="B747" s="3">
        <v>40100</v>
      </c>
      <c r="C747" s="1" t="s">
        <v>2370</v>
      </c>
      <c r="D747" t="s">
        <v>25</v>
      </c>
      <c r="E747" t="str">
        <f>LEFT(Table2[[#This Row],[Vehicle Title]], 4)</f>
        <v>2002</v>
      </c>
      <c r="F747" t="s">
        <v>2371</v>
      </c>
      <c r="G747" s="1" t="s">
        <v>2372</v>
      </c>
      <c r="H747" t="str">
        <f t="shared" si="11"/>
        <v>Bad</v>
      </c>
      <c r="I747">
        <v>1.375</v>
      </c>
    </row>
    <row r="748" spans="1:9" x14ac:dyDescent="0.2">
      <c r="A748" s="2">
        <v>293</v>
      </c>
      <c r="B748" s="3">
        <v>40102</v>
      </c>
      <c r="C748" s="1" t="s">
        <v>2373</v>
      </c>
      <c r="D748" t="s">
        <v>41</v>
      </c>
      <c r="E748" t="str">
        <f>LEFT(Table2[[#This Row],[Vehicle Title]], 4)</f>
        <v>2004</v>
      </c>
      <c r="F748" t="s">
        <v>2374</v>
      </c>
      <c r="G748" s="1" t="s">
        <v>2375</v>
      </c>
      <c r="H748" t="str">
        <f t="shared" si="11"/>
        <v>Poor</v>
      </c>
      <c r="I748">
        <v>2.625</v>
      </c>
    </row>
    <row r="749" spans="1:9" x14ac:dyDescent="0.2">
      <c r="A749" s="2">
        <v>1619</v>
      </c>
      <c r="B749" s="3">
        <v>39692.240277777775</v>
      </c>
      <c r="C749" s="1" t="s">
        <v>2376</v>
      </c>
      <c r="D749" t="s">
        <v>32</v>
      </c>
      <c r="E749" t="str">
        <f>LEFT(Table2[[#This Row],[Vehicle Title]], 4)</f>
        <v>2003</v>
      </c>
      <c r="F749" t="s">
        <v>2377</v>
      </c>
      <c r="G749" s="1" t="s">
        <v>2378</v>
      </c>
      <c r="H749" t="str">
        <f t="shared" si="11"/>
        <v>Fair</v>
      </c>
      <c r="I749">
        <v>3.125</v>
      </c>
    </row>
    <row r="750" spans="1:9" x14ac:dyDescent="0.2">
      <c r="A750" s="2">
        <v>1662</v>
      </c>
      <c r="B750" s="3">
        <v>40112</v>
      </c>
      <c r="C750" s="1" t="s">
        <v>2379</v>
      </c>
      <c r="D750" t="s">
        <v>42</v>
      </c>
      <c r="E750" t="str">
        <f>LEFT(Table2[[#This Row],[Vehicle Title]], 4)</f>
        <v>2005</v>
      </c>
      <c r="F750" t="s">
        <v>2380</v>
      </c>
      <c r="G750" s="1" t="s">
        <v>2381</v>
      </c>
      <c r="H750" t="str">
        <f t="shared" si="11"/>
        <v>Bad</v>
      </c>
      <c r="I750">
        <v>1.375</v>
      </c>
    </row>
    <row r="751" spans="1:9" x14ac:dyDescent="0.2">
      <c r="A751" s="2">
        <v>1325</v>
      </c>
      <c r="B751" s="3">
        <v>40133</v>
      </c>
      <c r="C751" s="1" t="s">
        <v>2382</v>
      </c>
      <c r="D751" t="s">
        <v>18</v>
      </c>
      <c r="E751" t="str">
        <f>LEFT(Table2[[#This Row],[Vehicle Title]], 4)</f>
        <v>2001</v>
      </c>
      <c r="F751" t="s">
        <v>2383</v>
      </c>
      <c r="G751" s="1" t="s">
        <v>2384</v>
      </c>
      <c r="H751" t="str">
        <f t="shared" si="11"/>
        <v>Good</v>
      </c>
      <c r="I751">
        <v>4.375</v>
      </c>
    </row>
    <row r="752" spans="1:9" x14ac:dyDescent="0.2">
      <c r="A752" s="2">
        <v>1523</v>
      </c>
      <c r="B752" s="3">
        <v>40134</v>
      </c>
      <c r="C752" s="1" t="s">
        <v>2385</v>
      </c>
      <c r="D752" t="s">
        <v>38</v>
      </c>
      <c r="E752" t="str">
        <f>LEFT(Table2[[#This Row],[Vehicle Title]], 4)</f>
        <v>2004</v>
      </c>
      <c r="F752" t="s">
        <v>2386</v>
      </c>
      <c r="G752" s="1" t="s">
        <v>2387</v>
      </c>
      <c r="H752" t="str">
        <f t="shared" si="11"/>
        <v>Fair</v>
      </c>
      <c r="I752">
        <v>3.375</v>
      </c>
    </row>
    <row r="753" spans="1:9" x14ac:dyDescent="0.2">
      <c r="A753" s="2">
        <v>1130</v>
      </c>
      <c r="B753" s="3">
        <v>40137</v>
      </c>
      <c r="C753" s="1" t="s">
        <v>2388</v>
      </c>
      <c r="D753" t="s">
        <v>29</v>
      </c>
      <c r="E753" t="str">
        <f>LEFT(Table2[[#This Row],[Vehicle Title]], 4)</f>
        <v>2003</v>
      </c>
      <c r="F753" t="s">
        <v>2389</v>
      </c>
      <c r="G753" s="1" t="s">
        <v>2390</v>
      </c>
      <c r="H753" t="str">
        <f t="shared" si="11"/>
        <v>Fair</v>
      </c>
      <c r="I753">
        <v>3.375</v>
      </c>
    </row>
    <row r="754" spans="1:9" x14ac:dyDescent="0.2">
      <c r="A754" s="2">
        <v>177</v>
      </c>
      <c r="B754" s="3">
        <v>40145</v>
      </c>
      <c r="C754" s="1" t="s">
        <v>2391</v>
      </c>
      <c r="D754" t="s">
        <v>81</v>
      </c>
      <c r="E754" t="str">
        <f>LEFT(Table2[[#This Row],[Vehicle Title]], 4)</f>
        <v>2009</v>
      </c>
      <c r="F754" t="s">
        <v>2392</v>
      </c>
      <c r="G754" s="1" t="s">
        <v>2393</v>
      </c>
      <c r="H754" t="str">
        <f t="shared" si="11"/>
        <v>Good</v>
      </c>
      <c r="I754">
        <v>4.875</v>
      </c>
    </row>
    <row r="755" spans="1:9" x14ac:dyDescent="0.2">
      <c r="A755" s="2">
        <v>1743</v>
      </c>
      <c r="B755" s="3">
        <v>39665.243055555555</v>
      </c>
      <c r="C755" s="1" t="s">
        <v>2394</v>
      </c>
      <c r="D755" t="s">
        <v>24</v>
      </c>
      <c r="E755" t="str">
        <f>LEFT(Table2[[#This Row],[Vehicle Title]], 4)</f>
        <v>2002</v>
      </c>
      <c r="F755" t="s">
        <v>2395</v>
      </c>
      <c r="G755" s="1" t="s">
        <v>2396</v>
      </c>
      <c r="H755" t="str">
        <f t="shared" si="11"/>
        <v>Fair</v>
      </c>
      <c r="I755">
        <v>3.125</v>
      </c>
    </row>
    <row r="756" spans="1:9" x14ac:dyDescent="0.2">
      <c r="A756" s="2">
        <v>1324</v>
      </c>
      <c r="B756" s="3">
        <v>40161</v>
      </c>
      <c r="C756" s="1" t="s">
        <v>2280</v>
      </c>
      <c r="D756" t="s">
        <v>17</v>
      </c>
      <c r="E756" t="str">
        <f>LEFT(Table2[[#This Row],[Vehicle Title]], 4)</f>
        <v>2001</v>
      </c>
      <c r="F756" t="s">
        <v>2397</v>
      </c>
      <c r="G756" s="1" t="s">
        <v>2398</v>
      </c>
      <c r="H756" t="str">
        <f t="shared" si="11"/>
        <v>Good</v>
      </c>
      <c r="I756">
        <v>4</v>
      </c>
    </row>
    <row r="757" spans="1:9" x14ac:dyDescent="0.2">
      <c r="A757" s="2">
        <v>292</v>
      </c>
      <c r="B757" s="3">
        <v>40162</v>
      </c>
      <c r="C757" s="1" t="s">
        <v>1986</v>
      </c>
      <c r="D757" t="s">
        <v>41</v>
      </c>
      <c r="E757" t="str">
        <f>LEFT(Table2[[#This Row],[Vehicle Title]], 4)</f>
        <v>2004</v>
      </c>
      <c r="F757" t="s">
        <v>2399</v>
      </c>
      <c r="G757" s="1" t="s">
        <v>2400</v>
      </c>
      <c r="H757" t="str">
        <f t="shared" si="11"/>
        <v>Good</v>
      </c>
      <c r="I757">
        <v>4.625</v>
      </c>
    </row>
    <row r="758" spans="1:9" x14ac:dyDescent="0.2">
      <c r="A758" s="2">
        <v>1663</v>
      </c>
      <c r="B758" s="3">
        <v>40032.807638888888</v>
      </c>
      <c r="C758" s="1" t="s">
        <v>2401</v>
      </c>
      <c r="D758" t="s">
        <v>42</v>
      </c>
      <c r="E758" t="str">
        <f>LEFT(Table2[[#This Row],[Vehicle Title]], 4)</f>
        <v>2005</v>
      </c>
      <c r="F758" t="s">
        <v>2267</v>
      </c>
      <c r="G758" s="1" t="s">
        <v>2402</v>
      </c>
      <c r="H758" t="str">
        <f t="shared" si="11"/>
        <v>Fair</v>
      </c>
      <c r="I758">
        <v>3.125</v>
      </c>
    </row>
    <row r="759" spans="1:9" x14ac:dyDescent="0.2">
      <c r="A759" s="2">
        <v>1377</v>
      </c>
      <c r="B759" s="3">
        <v>41950.839583333334</v>
      </c>
      <c r="C759" s="1" t="s">
        <v>2403</v>
      </c>
      <c r="D759" t="s">
        <v>14</v>
      </c>
      <c r="E759" t="str">
        <f>LEFT(Table2[[#This Row],[Vehicle Title]], 4)</f>
        <v>2000</v>
      </c>
      <c r="F759" t="s">
        <v>2404</v>
      </c>
      <c r="G759" s="1" t="s">
        <v>2405</v>
      </c>
      <c r="H759" t="str">
        <f t="shared" si="11"/>
        <v>Fair</v>
      </c>
      <c r="I759">
        <v>3.125</v>
      </c>
    </row>
    <row r="760" spans="1:9" x14ac:dyDescent="0.2">
      <c r="A760" s="2">
        <v>1711</v>
      </c>
      <c r="B760" s="3">
        <v>40337.578472222223</v>
      </c>
      <c r="C760" s="1" t="s">
        <v>2406</v>
      </c>
      <c r="D760" t="s">
        <v>25</v>
      </c>
      <c r="E760" t="str">
        <f>LEFT(Table2[[#This Row],[Vehicle Title]], 4)</f>
        <v>2002</v>
      </c>
      <c r="F760" t="s">
        <v>2407</v>
      </c>
      <c r="G760" s="1" t="s">
        <v>2408</v>
      </c>
      <c r="H760" t="str">
        <f t="shared" si="11"/>
        <v>Fair</v>
      </c>
      <c r="I760">
        <v>3.125</v>
      </c>
    </row>
    <row r="761" spans="1:9" x14ac:dyDescent="0.2">
      <c r="A761" s="2">
        <v>1595</v>
      </c>
      <c r="B761" s="3">
        <v>40459.529166666667</v>
      </c>
      <c r="C761" s="1" t="s">
        <v>2409</v>
      </c>
      <c r="D761" t="s">
        <v>32</v>
      </c>
      <c r="E761" t="str">
        <f>LEFT(Table2[[#This Row],[Vehicle Title]], 4)</f>
        <v>2003</v>
      </c>
      <c r="F761" t="s">
        <v>2410</v>
      </c>
      <c r="G761" s="1" t="s">
        <v>2411</v>
      </c>
      <c r="H761" t="str">
        <f t="shared" si="11"/>
        <v>Fair</v>
      </c>
      <c r="I761">
        <v>3.125</v>
      </c>
    </row>
    <row r="762" spans="1:9" x14ac:dyDescent="0.2">
      <c r="A762" s="2">
        <v>528</v>
      </c>
      <c r="B762" s="3">
        <v>40165</v>
      </c>
      <c r="C762" s="1" t="s">
        <v>2412</v>
      </c>
      <c r="D762" t="s">
        <v>26</v>
      </c>
      <c r="E762" t="str">
        <f>LEFT(Table2[[#This Row],[Vehicle Title]], 4)</f>
        <v>2002</v>
      </c>
      <c r="F762" t="s">
        <v>2413</v>
      </c>
      <c r="G762" s="1" t="s">
        <v>2414</v>
      </c>
      <c r="H762" t="str">
        <f t="shared" si="11"/>
        <v>Good</v>
      </c>
      <c r="I762">
        <v>4.375</v>
      </c>
    </row>
    <row r="763" spans="1:9" x14ac:dyDescent="0.2">
      <c r="A763" s="2">
        <v>766</v>
      </c>
      <c r="B763" s="3">
        <v>40167</v>
      </c>
      <c r="C763" s="1" t="s">
        <v>2415</v>
      </c>
      <c r="D763" t="s">
        <v>46</v>
      </c>
      <c r="E763" t="str">
        <f>LEFT(Table2[[#This Row],[Vehicle Title]], 4)</f>
        <v>2005</v>
      </c>
      <c r="F763" t="s">
        <v>2416</v>
      </c>
      <c r="G763" s="1" t="s">
        <v>2417</v>
      </c>
      <c r="H763" t="str">
        <f t="shared" si="11"/>
        <v>Excellent</v>
      </c>
      <c r="I763">
        <v>5</v>
      </c>
    </row>
    <row r="764" spans="1:9" x14ac:dyDescent="0.2">
      <c r="A764" s="2">
        <v>103</v>
      </c>
      <c r="B764" s="3">
        <v>40307</v>
      </c>
      <c r="C764" s="1" t="s">
        <v>2418</v>
      </c>
      <c r="D764" t="s">
        <v>70</v>
      </c>
      <c r="E764" t="str">
        <f>LEFT(Table2[[#This Row],[Vehicle Title]], 4)</f>
        <v>2008</v>
      </c>
      <c r="F764" t="s">
        <v>2419</v>
      </c>
      <c r="G764" s="1" t="s">
        <v>2420</v>
      </c>
      <c r="H764" t="str">
        <f t="shared" si="11"/>
        <v>Fair</v>
      </c>
      <c r="I764">
        <v>3.125</v>
      </c>
    </row>
    <row r="765" spans="1:9" x14ac:dyDescent="0.2">
      <c r="A765" s="2">
        <v>1718</v>
      </c>
      <c r="B765" s="3">
        <v>40174</v>
      </c>
      <c r="C765" s="1" t="s">
        <v>2421</v>
      </c>
      <c r="D765" t="s">
        <v>24</v>
      </c>
      <c r="E765" t="str">
        <f>LEFT(Table2[[#This Row],[Vehicle Title]], 4)</f>
        <v>2002</v>
      </c>
      <c r="F765" t="s">
        <v>2422</v>
      </c>
      <c r="G765" s="1" t="s">
        <v>2423</v>
      </c>
      <c r="H765" t="str">
        <f t="shared" si="11"/>
        <v>Good</v>
      </c>
      <c r="I765">
        <v>4</v>
      </c>
    </row>
    <row r="766" spans="1:9" x14ac:dyDescent="0.2">
      <c r="A766" s="2">
        <v>283</v>
      </c>
      <c r="B766" s="3">
        <v>40826.556250000001</v>
      </c>
      <c r="C766" s="1" t="s">
        <v>2424</v>
      </c>
      <c r="D766" t="s">
        <v>41</v>
      </c>
      <c r="E766" t="str">
        <f>LEFT(Table2[[#This Row],[Vehicle Title]], 4)</f>
        <v>2004</v>
      </c>
      <c r="F766" t="s">
        <v>2425</v>
      </c>
      <c r="G766" s="1" t="s">
        <v>2426</v>
      </c>
      <c r="H766" t="str">
        <f t="shared" si="11"/>
        <v>Fair</v>
      </c>
      <c r="I766">
        <v>3.125</v>
      </c>
    </row>
    <row r="767" spans="1:9" x14ac:dyDescent="0.2">
      <c r="A767" s="2">
        <v>1636</v>
      </c>
      <c r="B767" s="3">
        <v>38666.011805555558</v>
      </c>
      <c r="C767" s="1" t="s">
        <v>2427</v>
      </c>
      <c r="D767" t="s">
        <v>32</v>
      </c>
      <c r="E767" t="str">
        <f>LEFT(Table2[[#This Row],[Vehicle Title]], 4)</f>
        <v>2003</v>
      </c>
      <c r="F767" t="s">
        <v>2428</v>
      </c>
      <c r="G767" s="1" t="s">
        <v>2429</v>
      </c>
      <c r="H767" t="str">
        <f t="shared" si="11"/>
        <v>Fair</v>
      </c>
      <c r="I767">
        <v>3.125</v>
      </c>
    </row>
    <row r="768" spans="1:9" x14ac:dyDescent="0.2">
      <c r="A768" s="2">
        <v>1664</v>
      </c>
      <c r="B768" s="3">
        <v>39703.68472222222</v>
      </c>
      <c r="C768" s="1" t="s">
        <v>2430</v>
      </c>
      <c r="D768" t="s">
        <v>42</v>
      </c>
      <c r="E768" t="str">
        <f>LEFT(Table2[[#This Row],[Vehicle Title]], 4)</f>
        <v>2005</v>
      </c>
      <c r="F768" t="s">
        <v>2267</v>
      </c>
      <c r="G768" s="1" t="s">
        <v>2431</v>
      </c>
      <c r="H768" t="str">
        <f t="shared" si="11"/>
        <v>Fair</v>
      </c>
      <c r="I768">
        <v>3.125</v>
      </c>
    </row>
    <row r="769" spans="1:9" x14ac:dyDescent="0.2">
      <c r="A769" s="2">
        <v>1604</v>
      </c>
      <c r="B769" s="3">
        <v>40175</v>
      </c>
      <c r="C769" s="1" t="s">
        <v>1669</v>
      </c>
      <c r="D769" t="s">
        <v>33</v>
      </c>
      <c r="E769" t="str">
        <f>LEFT(Table2[[#This Row],[Vehicle Title]], 4)</f>
        <v>2003</v>
      </c>
      <c r="F769" t="s">
        <v>2432</v>
      </c>
      <c r="G769" s="1" t="s">
        <v>2433</v>
      </c>
      <c r="H769" t="str">
        <f t="shared" ref="H769:H831" si="12">IF(I769&lt;2,"Bad",IF(I769&lt;3,"Poor",IF(I769&lt;4,"Fair",IF(I769&gt;=5,"Excellent","Good"))))</f>
        <v>Bad</v>
      </c>
      <c r="I769">
        <v>1.625</v>
      </c>
    </row>
    <row r="770" spans="1:9" x14ac:dyDescent="0.2">
      <c r="A770" s="2">
        <v>1107</v>
      </c>
      <c r="B770" s="3">
        <v>43101.256944444445</v>
      </c>
      <c r="C770" s="1" t="s">
        <v>2434</v>
      </c>
      <c r="D770" t="s">
        <v>172</v>
      </c>
      <c r="E770" t="str">
        <f>LEFT(Table2[[#This Row],[Vehicle Title]], 4)</f>
        <v>2017</v>
      </c>
      <c r="F770" t="s">
        <v>2435</v>
      </c>
      <c r="G770" s="1" t="s">
        <v>2436</v>
      </c>
      <c r="H770" t="str">
        <f t="shared" si="12"/>
        <v>Fair</v>
      </c>
      <c r="I770">
        <v>3</v>
      </c>
    </row>
    <row r="771" spans="1:9" x14ac:dyDescent="0.2">
      <c r="A771" s="2">
        <v>63</v>
      </c>
      <c r="B771" s="3">
        <v>43374.581250000003</v>
      </c>
      <c r="C771" s="1" t="s">
        <v>2437</v>
      </c>
      <c r="D771" t="s">
        <v>135</v>
      </c>
      <c r="E771" t="str">
        <f>LEFT(Table2[[#This Row],[Vehicle Title]], 4)</f>
        <v>2015</v>
      </c>
      <c r="F771" t="s">
        <v>2438</v>
      </c>
      <c r="G771" s="1" t="s">
        <v>2439</v>
      </c>
      <c r="H771" t="str">
        <f t="shared" si="12"/>
        <v>Fair</v>
      </c>
      <c r="I771">
        <v>3</v>
      </c>
    </row>
    <row r="772" spans="1:9" x14ac:dyDescent="0.2">
      <c r="A772" s="2">
        <v>114</v>
      </c>
      <c r="B772" s="3">
        <v>40176</v>
      </c>
      <c r="C772" s="1" t="s">
        <v>2440</v>
      </c>
      <c r="D772" t="s">
        <v>69</v>
      </c>
      <c r="E772" t="str">
        <f>LEFT(Table2[[#This Row],[Vehicle Title]], 4)</f>
        <v>2008</v>
      </c>
      <c r="F772" t="s">
        <v>2441</v>
      </c>
      <c r="G772" s="1" t="s">
        <v>2442</v>
      </c>
      <c r="H772" t="str">
        <f t="shared" si="12"/>
        <v>Excellent</v>
      </c>
      <c r="I772">
        <v>5</v>
      </c>
    </row>
    <row r="773" spans="1:9" x14ac:dyDescent="0.2">
      <c r="A773" s="2">
        <v>291</v>
      </c>
      <c r="B773" s="3">
        <v>40176</v>
      </c>
      <c r="C773" s="1" t="s">
        <v>2443</v>
      </c>
      <c r="D773" t="s">
        <v>41</v>
      </c>
      <c r="E773" t="str">
        <f>LEFT(Table2[[#This Row],[Vehicle Title]], 4)</f>
        <v>2004</v>
      </c>
      <c r="F773" t="s">
        <v>2444</v>
      </c>
      <c r="G773" s="1" t="s">
        <v>2445</v>
      </c>
      <c r="H773" t="str">
        <f t="shared" si="12"/>
        <v>Good</v>
      </c>
      <c r="I773">
        <v>4.875</v>
      </c>
    </row>
    <row r="774" spans="1:9" x14ac:dyDescent="0.2">
      <c r="A774" s="2">
        <v>404</v>
      </c>
      <c r="B774" s="3">
        <v>40178</v>
      </c>
      <c r="C774" s="1" t="s">
        <v>2446</v>
      </c>
      <c r="D774" t="s">
        <v>34</v>
      </c>
      <c r="E774" t="str">
        <f>LEFT(Table2[[#This Row],[Vehicle Title]], 4)</f>
        <v>2003</v>
      </c>
      <c r="F774" t="s">
        <v>2447</v>
      </c>
      <c r="G774" s="1" t="s">
        <v>2448</v>
      </c>
      <c r="H774" t="str">
        <f t="shared" si="12"/>
        <v>Good</v>
      </c>
      <c r="I774">
        <v>4.125</v>
      </c>
    </row>
    <row r="775" spans="1:9" x14ac:dyDescent="0.2">
      <c r="A775" s="2">
        <v>195</v>
      </c>
      <c r="B775" s="3">
        <v>40178</v>
      </c>
      <c r="C775" s="1" t="s">
        <v>2449</v>
      </c>
      <c r="D775" t="s">
        <v>78</v>
      </c>
      <c r="E775" t="str">
        <f>LEFT(Table2[[#This Row],[Vehicle Title]], 4)</f>
        <v>2008</v>
      </c>
      <c r="F775" t="s">
        <v>2450</v>
      </c>
      <c r="G775" s="1" t="s">
        <v>2451</v>
      </c>
      <c r="H775" t="str">
        <f t="shared" si="12"/>
        <v>Good</v>
      </c>
      <c r="I775">
        <v>4</v>
      </c>
    </row>
    <row r="776" spans="1:9" x14ac:dyDescent="0.2">
      <c r="A776" s="2">
        <v>1009</v>
      </c>
      <c r="B776" s="3">
        <v>40201</v>
      </c>
      <c r="C776" s="1" t="s">
        <v>2452</v>
      </c>
      <c r="D776" t="s">
        <v>92</v>
      </c>
      <c r="E776" t="str">
        <f>LEFT(Table2[[#This Row],[Vehicle Title]], 4)</f>
        <v>2010</v>
      </c>
      <c r="F776" t="s">
        <v>2453</v>
      </c>
      <c r="G776" s="1" t="s">
        <v>2454</v>
      </c>
      <c r="H776" t="str">
        <f t="shared" si="12"/>
        <v>Good</v>
      </c>
      <c r="I776">
        <v>4.625</v>
      </c>
    </row>
    <row r="777" spans="1:9" x14ac:dyDescent="0.2">
      <c r="A777" s="2">
        <v>1830</v>
      </c>
      <c r="B777" s="3">
        <v>40204</v>
      </c>
      <c r="C777" s="1" t="s">
        <v>2455</v>
      </c>
      <c r="D777" t="s">
        <v>91</v>
      </c>
      <c r="E777" t="str">
        <f>LEFT(Table2[[#This Row],[Vehicle Title]], 4)</f>
        <v>2010</v>
      </c>
      <c r="F777" t="s">
        <v>2456</v>
      </c>
      <c r="G777" s="1" t="s">
        <v>2457</v>
      </c>
      <c r="H777" t="str">
        <f t="shared" si="12"/>
        <v>Good</v>
      </c>
      <c r="I777">
        <v>4.625</v>
      </c>
    </row>
    <row r="778" spans="1:9" x14ac:dyDescent="0.2">
      <c r="A778" s="2">
        <v>1823</v>
      </c>
      <c r="B778" s="3">
        <v>40283</v>
      </c>
      <c r="C778" s="1" t="s">
        <v>2458</v>
      </c>
      <c r="D778" t="s">
        <v>91</v>
      </c>
      <c r="E778" t="str">
        <f>LEFT(Table2[[#This Row],[Vehicle Title]], 4)</f>
        <v>2010</v>
      </c>
      <c r="F778" t="s">
        <v>710</v>
      </c>
      <c r="G778" s="1" t="s">
        <v>2459</v>
      </c>
      <c r="H778" t="str">
        <f t="shared" si="12"/>
        <v>Good</v>
      </c>
      <c r="I778">
        <v>4.625</v>
      </c>
    </row>
    <row r="779" spans="1:9" x14ac:dyDescent="0.2">
      <c r="A779" s="2">
        <v>1005</v>
      </c>
      <c r="B779" s="3">
        <v>40285</v>
      </c>
      <c r="C779" s="1" t="s">
        <v>2460</v>
      </c>
      <c r="D779" t="s">
        <v>92</v>
      </c>
      <c r="E779" t="str">
        <f>LEFT(Table2[[#This Row],[Vehicle Title]], 4)</f>
        <v>2010</v>
      </c>
      <c r="F779" t="s">
        <v>2461</v>
      </c>
      <c r="G779" s="1" t="s">
        <v>2462</v>
      </c>
      <c r="H779" t="str">
        <f t="shared" si="12"/>
        <v>Good</v>
      </c>
      <c r="I779">
        <v>4.875</v>
      </c>
    </row>
    <row r="780" spans="1:9" x14ac:dyDescent="0.2">
      <c r="A780" s="2">
        <v>1585</v>
      </c>
      <c r="B780" s="3">
        <v>42373.804166666669</v>
      </c>
      <c r="C780" s="1" t="s">
        <v>2463</v>
      </c>
      <c r="D780" t="s">
        <v>33</v>
      </c>
      <c r="E780" t="str">
        <f>LEFT(Table2[[#This Row],[Vehicle Title]], 4)</f>
        <v>2003</v>
      </c>
      <c r="F780" t="s">
        <v>2464</v>
      </c>
      <c r="G780" s="1" t="s">
        <v>2465</v>
      </c>
      <c r="H780" t="str">
        <f t="shared" si="12"/>
        <v>Fair</v>
      </c>
      <c r="I780">
        <v>3</v>
      </c>
    </row>
    <row r="781" spans="1:9" x14ac:dyDescent="0.2">
      <c r="A781" s="2">
        <v>1668</v>
      </c>
      <c r="B781" s="3">
        <v>39786.351388888892</v>
      </c>
      <c r="C781" s="1" t="s">
        <v>2466</v>
      </c>
      <c r="D781" t="s">
        <v>42</v>
      </c>
      <c r="E781" t="str">
        <f>LEFT(Table2[[#This Row],[Vehicle Title]], 4)</f>
        <v>2005</v>
      </c>
      <c r="F781" t="s">
        <v>2467</v>
      </c>
      <c r="G781" s="1" t="s">
        <v>2468</v>
      </c>
      <c r="H781" t="str">
        <f t="shared" si="12"/>
        <v>Fair</v>
      </c>
      <c r="I781">
        <v>3</v>
      </c>
    </row>
    <row r="782" spans="1:9" x14ac:dyDescent="0.2">
      <c r="A782" s="2">
        <v>1004</v>
      </c>
      <c r="B782" s="3">
        <v>40289</v>
      </c>
      <c r="C782" s="1" t="s">
        <v>2469</v>
      </c>
      <c r="D782" t="s">
        <v>92</v>
      </c>
      <c r="E782" t="str">
        <f>LEFT(Table2[[#This Row],[Vehicle Title]], 4)</f>
        <v>2010</v>
      </c>
      <c r="F782" t="s">
        <v>2470</v>
      </c>
      <c r="G782" s="1" t="s">
        <v>2471</v>
      </c>
      <c r="H782" t="str">
        <f t="shared" si="12"/>
        <v>Good</v>
      </c>
      <c r="I782">
        <v>4</v>
      </c>
    </row>
    <row r="783" spans="1:9" x14ac:dyDescent="0.2">
      <c r="A783" s="2">
        <v>1139</v>
      </c>
      <c r="B783" s="3">
        <v>39938.806944444441</v>
      </c>
      <c r="C783" s="1" t="s">
        <v>2472</v>
      </c>
      <c r="D783" t="s">
        <v>29</v>
      </c>
      <c r="E783" t="str">
        <f>LEFT(Table2[[#This Row],[Vehicle Title]], 4)</f>
        <v>2003</v>
      </c>
      <c r="F783" t="s">
        <v>2473</v>
      </c>
      <c r="G783" s="1" t="s">
        <v>2474</v>
      </c>
      <c r="H783" t="str">
        <f t="shared" si="12"/>
        <v>Fair</v>
      </c>
      <c r="I783">
        <v>3</v>
      </c>
    </row>
    <row r="784" spans="1:9" x14ac:dyDescent="0.2">
      <c r="A784" s="2">
        <v>1707</v>
      </c>
      <c r="B784" s="3">
        <v>41034.618055555555</v>
      </c>
      <c r="C784" s="1" t="s">
        <v>2475</v>
      </c>
      <c r="D784" t="s">
        <v>25</v>
      </c>
      <c r="E784" t="str">
        <f>LEFT(Table2[[#This Row],[Vehicle Title]], 4)</f>
        <v>2002</v>
      </c>
      <c r="F784" t="s">
        <v>2476</v>
      </c>
      <c r="G784" s="1" t="s">
        <v>2477</v>
      </c>
      <c r="H784" t="str">
        <f t="shared" si="12"/>
        <v>Fair</v>
      </c>
      <c r="I784">
        <v>3</v>
      </c>
    </row>
    <row r="785" spans="1:9" x14ac:dyDescent="0.2">
      <c r="A785" s="2">
        <v>874</v>
      </c>
      <c r="B785" s="3">
        <v>39634.511111111111</v>
      </c>
      <c r="C785" s="1" t="s">
        <v>2478</v>
      </c>
      <c r="D785" t="s">
        <v>51</v>
      </c>
      <c r="E785" t="str">
        <f>LEFT(Table2[[#This Row],[Vehicle Title]], 4)</f>
        <v>2006</v>
      </c>
      <c r="F785" t="s">
        <v>2479</v>
      </c>
      <c r="G785" s="1" t="s">
        <v>2480</v>
      </c>
      <c r="H785" t="str">
        <f t="shared" si="12"/>
        <v>Fair</v>
      </c>
      <c r="I785">
        <v>3</v>
      </c>
    </row>
    <row r="786" spans="1:9" x14ac:dyDescent="0.2">
      <c r="A786" s="2">
        <v>620</v>
      </c>
      <c r="B786" s="3">
        <v>40291</v>
      </c>
      <c r="C786" s="1" t="s">
        <v>2481</v>
      </c>
      <c r="D786" t="s">
        <v>97</v>
      </c>
      <c r="E786" t="str">
        <f>LEFT(Table2[[#This Row],[Vehicle Title]], 4)</f>
        <v>2010</v>
      </c>
      <c r="F786" t="s">
        <v>2482</v>
      </c>
      <c r="G786" s="1" t="s">
        <v>2483</v>
      </c>
      <c r="H786" t="str">
        <f t="shared" si="12"/>
        <v>Good</v>
      </c>
      <c r="I786">
        <v>4.375</v>
      </c>
    </row>
    <row r="787" spans="1:9" x14ac:dyDescent="0.2">
      <c r="A787" s="2">
        <v>1821</v>
      </c>
      <c r="B787" s="3">
        <v>40326</v>
      </c>
      <c r="C787" s="1" t="s">
        <v>1439</v>
      </c>
      <c r="D787" t="s">
        <v>91</v>
      </c>
      <c r="E787" t="str">
        <f>LEFT(Table2[[#This Row],[Vehicle Title]], 4)</f>
        <v>2010</v>
      </c>
      <c r="F787" t="s">
        <v>2484</v>
      </c>
      <c r="G787" s="1" t="s">
        <v>2485</v>
      </c>
      <c r="H787" t="str">
        <f t="shared" si="12"/>
        <v>Good</v>
      </c>
      <c r="I787">
        <v>4.625</v>
      </c>
    </row>
    <row r="788" spans="1:9" x14ac:dyDescent="0.2">
      <c r="A788" s="2">
        <v>1001</v>
      </c>
      <c r="B788" s="3">
        <v>40352</v>
      </c>
      <c r="C788" s="1" t="s">
        <v>2486</v>
      </c>
      <c r="D788" t="s">
        <v>92</v>
      </c>
      <c r="E788" t="str">
        <f>LEFT(Table2[[#This Row],[Vehicle Title]], 4)</f>
        <v>2010</v>
      </c>
      <c r="F788" t="s">
        <v>2487</v>
      </c>
      <c r="G788" s="1" t="s">
        <v>2488</v>
      </c>
      <c r="H788" t="str">
        <f t="shared" si="12"/>
        <v>Good</v>
      </c>
      <c r="I788">
        <v>4.625</v>
      </c>
    </row>
    <row r="789" spans="1:9" x14ac:dyDescent="0.2">
      <c r="A789" s="2">
        <v>615</v>
      </c>
      <c r="B789" s="3">
        <v>40372</v>
      </c>
      <c r="C789" s="1" t="s">
        <v>2489</v>
      </c>
      <c r="D789" t="s">
        <v>97</v>
      </c>
      <c r="E789" t="str">
        <f>LEFT(Table2[[#This Row],[Vehicle Title]], 4)</f>
        <v>2010</v>
      </c>
      <c r="F789" t="s">
        <v>2490</v>
      </c>
      <c r="G789" s="1" t="s">
        <v>2491</v>
      </c>
      <c r="H789" t="str">
        <f t="shared" si="12"/>
        <v>Fair</v>
      </c>
      <c r="I789">
        <v>3.625</v>
      </c>
    </row>
    <row r="790" spans="1:9" x14ac:dyDescent="0.2">
      <c r="A790" s="2">
        <v>1365</v>
      </c>
      <c r="B790" s="3">
        <v>37443</v>
      </c>
      <c r="C790" s="1" t="s">
        <v>2492</v>
      </c>
      <c r="D790" t="s">
        <v>18</v>
      </c>
      <c r="E790" t="str">
        <f>LEFT(Table2[[#This Row],[Vehicle Title]], 4)</f>
        <v>2001</v>
      </c>
      <c r="F790" t="s">
        <v>2493</v>
      </c>
      <c r="G790" s="1" t="s">
        <v>2494</v>
      </c>
      <c r="H790" t="str">
        <f t="shared" si="12"/>
        <v>Fair</v>
      </c>
      <c r="I790">
        <v>3</v>
      </c>
    </row>
    <row r="791" spans="1:9" x14ac:dyDescent="0.2">
      <c r="A791" s="2">
        <v>1024</v>
      </c>
      <c r="B791" s="3">
        <v>43440.267361111109</v>
      </c>
      <c r="C791" s="1" t="s">
        <v>2495</v>
      </c>
      <c r="D791" t="s">
        <v>187</v>
      </c>
      <c r="E791" t="str">
        <f>LEFT(Table2[[#This Row],[Vehicle Title]], 4)</f>
        <v>2018</v>
      </c>
      <c r="F791" t="s">
        <v>2496</v>
      </c>
      <c r="G791" s="1" t="s">
        <v>2497</v>
      </c>
      <c r="H791" t="str">
        <f t="shared" si="12"/>
        <v>Fair</v>
      </c>
      <c r="I791">
        <v>3</v>
      </c>
    </row>
    <row r="792" spans="1:9" x14ac:dyDescent="0.2">
      <c r="A792" s="2">
        <v>1819</v>
      </c>
      <c r="B792" s="3">
        <v>40377</v>
      </c>
      <c r="C792" s="1" t="s">
        <v>382</v>
      </c>
      <c r="D792" t="s">
        <v>91</v>
      </c>
      <c r="E792" t="str">
        <f>LEFT(Table2[[#This Row],[Vehicle Title]], 4)</f>
        <v>2010</v>
      </c>
      <c r="F792" t="s">
        <v>2498</v>
      </c>
      <c r="G792" s="1" t="s">
        <v>2499</v>
      </c>
      <c r="H792" t="str">
        <f t="shared" si="12"/>
        <v>Excellent</v>
      </c>
      <c r="I792">
        <v>5</v>
      </c>
    </row>
    <row r="793" spans="1:9" x14ac:dyDescent="0.2">
      <c r="A793" s="2">
        <v>1818</v>
      </c>
      <c r="B793" s="3">
        <v>40383</v>
      </c>
      <c r="C793" s="1" t="s">
        <v>2500</v>
      </c>
      <c r="D793" t="s">
        <v>91</v>
      </c>
      <c r="E793" t="str">
        <f>LEFT(Table2[[#This Row],[Vehicle Title]], 4)</f>
        <v>2010</v>
      </c>
      <c r="F793" t="s">
        <v>2501</v>
      </c>
      <c r="G793" s="1" t="s">
        <v>2502</v>
      </c>
      <c r="H793" t="str">
        <f t="shared" si="12"/>
        <v>Good</v>
      </c>
      <c r="I793">
        <v>4.875</v>
      </c>
    </row>
    <row r="794" spans="1:9" x14ac:dyDescent="0.2">
      <c r="A794" s="2">
        <v>614</v>
      </c>
      <c r="B794" s="3">
        <v>40410</v>
      </c>
      <c r="C794" s="1" t="s">
        <v>2248</v>
      </c>
      <c r="D794" t="s">
        <v>98</v>
      </c>
      <c r="E794" t="str">
        <f>LEFT(Table2[[#This Row],[Vehicle Title]], 4)</f>
        <v>2010</v>
      </c>
      <c r="F794" t="s">
        <v>2503</v>
      </c>
      <c r="G794" s="1" t="s">
        <v>2504</v>
      </c>
      <c r="H794" t="str">
        <f t="shared" si="12"/>
        <v>Good</v>
      </c>
      <c r="I794">
        <v>4</v>
      </c>
    </row>
    <row r="795" spans="1:9" x14ac:dyDescent="0.2">
      <c r="A795" s="2">
        <v>13</v>
      </c>
      <c r="B795" s="3">
        <v>42102.849305555559</v>
      </c>
      <c r="C795" s="1" t="s">
        <v>2505</v>
      </c>
      <c r="D795" t="s">
        <v>142</v>
      </c>
      <c r="E795" t="str">
        <f>LEFT(Table2[[#This Row],[Vehicle Title]], 4)</f>
        <v>2015</v>
      </c>
      <c r="F795" t="s">
        <v>2506</v>
      </c>
      <c r="G795" s="1" t="s">
        <v>2507</v>
      </c>
      <c r="H795" t="str">
        <f t="shared" si="12"/>
        <v>Fair</v>
      </c>
      <c r="I795">
        <v>3</v>
      </c>
    </row>
    <row r="796" spans="1:9" x14ac:dyDescent="0.2">
      <c r="A796" s="2">
        <v>800</v>
      </c>
      <c r="B796" s="3">
        <v>38968.256249999999</v>
      </c>
      <c r="C796" s="1" t="s">
        <v>2508</v>
      </c>
      <c r="D796" t="s">
        <v>45</v>
      </c>
      <c r="E796" t="str">
        <f>LEFT(Table2[[#This Row],[Vehicle Title]], 4)</f>
        <v>2005</v>
      </c>
      <c r="F796" t="s">
        <v>2509</v>
      </c>
      <c r="G796" s="1" t="s">
        <v>2510</v>
      </c>
      <c r="H796" t="str">
        <f t="shared" si="12"/>
        <v>Fair</v>
      </c>
      <c r="I796">
        <v>3</v>
      </c>
    </row>
    <row r="797" spans="1:9" x14ac:dyDescent="0.2">
      <c r="A797" s="2">
        <v>963</v>
      </c>
      <c r="B797" s="3">
        <v>42986.470833333333</v>
      </c>
      <c r="C797" s="1" t="s">
        <v>2511</v>
      </c>
      <c r="D797" t="s">
        <v>178</v>
      </c>
      <c r="E797" t="str">
        <f>LEFT(Table2[[#This Row],[Vehicle Title]], 4)</f>
        <v>2017</v>
      </c>
      <c r="F797" t="s">
        <v>2512</v>
      </c>
      <c r="G797" s="1" t="s">
        <v>2513</v>
      </c>
      <c r="H797" t="str">
        <f t="shared" si="12"/>
        <v>Fair</v>
      </c>
      <c r="I797">
        <v>3</v>
      </c>
    </row>
    <row r="798" spans="1:9" x14ac:dyDescent="0.2">
      <c r="A798" s="2">
        <v>1815</v>
      </c>
      <c r="B798" s="3">
        <v>40417</v>
      </c>
      <c r="C798" s="1" t="s">
        <v>2514</v>
      </c>
      <c r="D798" t="s">
        <v>91</v>
      </c>
      <c r="E798" t="str">
        <f>LEFT(Table2[[#This Row],[Vehicle Title]], 4)</f>
        <v>2010</v>
      </c>
      <c r="F798" t="s">
        <v>2515</v>
      </c>
      <c r="G798" s="1" t="s">
        <v>2516</v>
      </c>
      <c r="H798" t="str">
        <f t="shared" si="12"/>
        <v>Good</v>
      </c>
      <c r="I798">
        <v>4.875</v>
      </c>
    </row>
    <row r="799" spans="1:9" x14ac:dyDescent="0.2">
      <c r="A799" s="2">
        <v>998</v>
      </c>
      <c r="B799" s="3">
        <v>40449</v>
      </c>
      <c r="C799" s="1" t="s">
        <v>2517</v>
      </c>
      <c r="D799" t="s">
        <v>92</v>
      </c>
      <c r="E799" t="str">
        <f>LEFT(Table2[[#This Row],[Vehicle Title]], 4)</f>
        <v>2010</v>
      </c>
      <c r="F799" t="s">
        <v>2518</v>
      </c>
      <c r="G799" s="1" t="s">
        <v>2519</v>
      </c>
      <c r="H799" t="str">
        <f t="shared" si="12"/>
        <v>Good</v>
      </c>
      <c r="I799">
        <v>4.375</v>
      </c>
    </row>
    <row r="800" spans="1:9" x14ac:dyDescent="0.2">
      <c r="A800" s="2">
        <v>1810</v>
      </c>
      <c r="B800" s="3">
        <v>40473</v>
      </c>
      <c r="C800" s="1" t="s">
        <v>2520</v>
      </c>
      <c r="D800" t="s">
        <v>91</v>
      </c>
      <c r="E800" t="str">
        <f>LEFT(Table2[[#This Row],[Vehicle Title]], 4)</f>
        <v>2010</v>
      </c>
      <c r="F800" t="s">
        <v>2521</v>
      </c>
      <c r="G800" s="1" t="s">
        <v>2522</v>
      </c>
      <c r="H800" t="str">
        <f t="shared" si="12"/>
        <v>Fair</v>
      </c>
      <c r="I800">
        <v>3</v>
      </c>
    </row>
    <row r="801" spans="1:9" x14ac:dyDescent="0.2">
      <c r="A801" s="2">
        <v>1809</v>
      </c>
      <c r="B801" s="3">
        <v>40478</v>
      </c>
      <c r="C801" s="1" t="s">
        <v>2523</v>
      </c>
      <c r="D801" t="s">
        <v>91</v>
      </c>
      <c r="E801" t="str">
        <f>LEFT(Table2[[#This Row],[Vehicle Title]], 4)</f>
        <v>2010</v>
      </c>
      <c r="F801" t="s">
        <v>2524</v>
      </c>
      <c r="G801" s="1" t="s">
        <v>2525</v>
      </c>
      <c r="H801" t="str">
        <f t="shared" si="12"/>
        <v>Good</v>
      </c>
      <c r="I801">
        <v>4.875</v>
      </c>
    </row>
    <row r="802" spans="1:9" x14ac:dyDescent="0.2">
      <c r="A802" s="2">
        <v>1033</v>
      </c>
      <c r="B802" s="3">
        <v>42378.665972222225</v>
      </c>
      <c r="C802" s="1" t="s">
        <v>2526</v>
      </c>
      <c r="D802" t="s">
        <v>35</v>
      </c>
      <c r="E802" t="str">
        <f>LEFT(Table2[[#This Row],[Vehicle Title]], 4)</f>
        <v>2004</v>
      </c>
      <c r="F802" t="s">
        <v>2527</v>
      </c>
      <c r="G802" s="1" t="s">
        <v>2528</v>
      </c>
      <c r="H802" t="str">
        <f t="shared" si="12"/>
        <v>Fair</v>
      </c>
      <c r="I802">
        <v>3</v>
      </c>
    </row>
    <row r="803" spans="1:9" x14ac:dyDescent="0.2">
      <c r="A803" s="2">
        <v>77</v>
      </c>
      <c r="B803" s="3">
        <v>42622.442361111112</v>
      </c>
      <c r="C803" s="1" t="s">
        <v>2529</v>
      </c>
      <c r="D803" t="s">
        <v>152</v>
      </c>
      <c r="E803" t="str">
        <f>LEFT(Table2[[#This Row],[Vehicle Title]], 4)</f>
        <v>2016</v>
      </c>
      <c r="F803" t="s">
        <v>2530</v>
      </c>
      <c r="G803" s="1" t="s">
        <v>2531</v>
      </c>
      <c r="H803" t="str">
        <f t="shared" si="12"/>
        <v>Fair</v>
      </c>
      <c r="I803">
        <v>3</v>
      </c>
    </row>
    <row r="804" spans="1:9" x14ac:dyDescent="0.2">
      <c r="A804" s="2">
        <v>1765</v>
      </c>
      <c r="B804" s="3">
        <v>39030.412499999999</v>
      </c>
      <c r="C804" s="1" t="s">
        <v>2532</v>
      </c>
      <c r="D804" t="s">
        <v>25</v>
      </c>
      <c r="E804" t="str">
        <f>LEFT(Table2[[#This Row],[Vehicle Title]], 4)</f>
        <v>2002</v>
      </c>
      <c r="F804" t="s">
        <v>2533</v>
      </c>
      <c r="G804" s="1" t="s">
        <v>2534</v>
      </c>
      <c r="H804" t="str">
        <f t="shared" si="12"/>
        <v>Fair</v>
      </c>
      <c r="I804">
        <v>3</v>
      </c>
    </row>
    <row r="805" spans="1:9" x14ac:dyDescent="0.2">
      <c r="A805" s="2">
        <v>9</v>
      </c>
      <c r="B805" s="3">
        <v>42014.675694444442</v>
      </c>
      <c r="C805" s="1" t="s">
        <v>2535</v>
      </c>
      <c r="D805" t="s">
        <v>140</v>
      </c>
      <c r="E805" t="str">
        <f>LEFT(Table2[[#This Row],[Vehicle Title]], 4)</f>
        <v>2015</v>
      </c>
      <c r="F805" t="s">
        <v>2536</v>
      </c>
      <c r="G805" s="1" t="s">
        <v>2537</v>
      </c>
      <c r="H805" t="str">
        <f t="shared" si="12"/>
        <v>Fair</v>
      </c>
      <c r="I805">
        <v>3</v>
      </c>
    </row>
    <row r="806" spans="1:9" x14ac:dyDescent="0.2">
      <c r="A806" s="2">
        <v>610</v>
      </c>
      <c r="B806" s="3">
        <v>40500</v>
      </c>
      <c r="C806" s="1" t="s">
        <v>2489</v>
      </c>
      <c r="D806" t="s">
        <v>97</v>
      </c>
      <c r="E806" t="str">
        <f>LEFT(Table2[[#This Row],[Vehicle Title]], 4)</f>
        <v>2010</v>
      </c>
      <c r="F806" t="s">
        <v>2538</v>
      </c>
      <c r="G806" s="1" t="s">
        <v>2539</v>
      </c>
      <c r="H806" t="str">
        <f t="shared" si="12"/>
        <v>Poor</v>
      </c>
      <c r="I806">
        <v>2.375</v>
      </c>
    </row>
    <row r="807" spans="1:9" x14ac:dyDescent="0.2">
      <c r="A807" s="2">
        <v>984</v>
      </c>
      <c r="B807" s="3">
        <v>40525</v>
      </c>
      <c r="C807" s="1" t="s">
        <v>742</v>
      </c>
      <c r="D807" t="s">
        <v>102</v>
      </c>
      <c r="E807" t="str">
        <f>LEFT(Table2[[#This Row],[Vehicle Title]], 4)</f>
        <v>2011</v>
      </c>
      <c r="F807" t="s">
        <v>2540</v>
      </c>
      <c r="G807" s="1" t="s">
        <v>2541</v>
      </c>
      <c r="H807" t="str">
        <f t="shared" si="12"/>
        <v>Excellent</v>
      </c>
      <c r="I807">
        <v>5</v>
      </c>
    </row>
    <row r="808" spans="1:9" x14ac:dyDescent="0.2">
      <c r="A808" s="2">
        <v>1797</v>
      </c>
      <c r="B808" s="3">
        <v>40565</v>
      </c>
      <c r="C808" s="1" t="s">
        <v>2542</v>
      </c>
      <c r="D808" t="s">
        <v>100</v>
      </c>
      <c r="E808" t="str">
        <f>LEFT(Table2[[#This Row],[Vehicle Title]], 4)</f>
        <v>2011</v>
      </c>
      <c r="F808" t="s">
        <v>2543</v>
      </c>
      <c r="G808" s="1" t="s">
        <v>2544</v>
      </c>
      <c r="H808" t="str">
        <f t="shared" si="12"/>
        <v>Excellent</v>
      </c>
      <c r="I808">
        <v>5</v>
      </c>
    </row>
    <row r="809" spans="1:9" x14ac:dyDescent="0.2">
      <c r="A809" s="2">
        <v>1796</v>
      </c>
      <c r="B809" s="3">
        <v>40589</v>
      </c>
      <c r="C809" s="1" t="s">
        <v>2545</v>
      </c>
      <c r="D809" t="s">
        <v>100</v>
      </c>
      <c r="E809" t="str">
        <f>LEFT(Table2[[#This Row],[Vehicle Title]], 4)</f>
        <v>2011</v>
      </c>
      <c r="F809" t="s">
        <v>2546</v>
      </c>
      <c r="G809" s="1" t="s">
        <v>2547</v>
      </c>
      <c r="H809" t="str">
        <f t="shared" si="12"/>
        <v>Excellent</v>
      </c>
      <c r="I809">
        <v>5</v>
      </c>
    </row>
    <row r="810" spans="1:9" x14ac:dyDescent="0.2">
      <c r="A810" s="2">
        <v>351</v>
      </c>
      <c r="B810" s="3">
        <v>42016.834722222222</v>
      </c>
      <c r="C810" s="1" t="s">
        <v>277</v>
      </c>
      <c r="D810" t="s">
        <v>151</v>
      </c>
      <c r="E810" t="str">
        <f>LEFT(Table2[[#This Row],[Vehicle Title]], 4)</f>
        <v>2015</v>
      </c>
      <c r="F810" t="s">
        <v>2548</v>
      </c>
      <c r="G810" s="1" t="s">
        <v>2549</v>
      </c>
      <c r="H810" t="str">
        <f t="shared" si="12"/>
        <v>Fair</v>
      </c>
      <c r="I810">
        <v>3</v>
      </c>
    </row>
    <row r="811" spans="1:9" x14ac:dyDescent="0.2">
      <c r="A811" s="2">
        <v>1587</v>
      </c>
      <c r="B811" s="3">
        <v>41406.459027777775</v>
      </c>
      <c r="C811" s="1" t="s">
        <v>2550</v>
      </c>
      <c r="D811" t="s">
        <v>33</v>
      </c>
      <c r="E811" t="str">
        <f>LEFT(Table2[[#This Row],[Vehicle Title]], 4)</f>
        <v>2003</v>
      </c>
      <c r="F811" t="s">
        <v>2551</v>
      </c>
      <c r="G811" s="1" t="s">
        <v>2552</v>
      </c>
      <c r="H811" t="str">
        <f t="shared" si="12"/>
        <v>Fair</v>
      </c>
      <c r="I811">
        <v>3</v>
      </c>
    </row>
    <row r="812" spans="1:9" x14ac:dyDescent="0.2">
      <c r="A812" s="2">
        <v>1763</v>
      </c>
      <c r="B812" s="3">
        <v>39356.572916666664</v>
      </c>
      <c r="C812" s="1" t="s">
        <v>2553</v>
      </c>
      <c r="D812" t="s">
        <v>25</v>
      </c>
      <c r="E812" t="str">
        <f>LEFT(Table2[[#This Row],[Vehicle Title]], 4)</f>
        <v>2002</v>
      </c>
      <c r="F812" t="s">
        <v>2554</v>
      </c>
      <c r="G812" s="1" t="s">
        <v>2555</v>
      </c>
      <c r="H812" t="str">
        <f t="shared" si="12"/>
        <v>Poor</v>
      </c>
      <c r="I812">
        <v>2.875</v>
      </c>
    </row>
    <row r="813" spans="1:9" x14ac:dyDescent="0.2">
      <c r="A813" s="2">
        <v>1795</v>
      </c>
      <c r="B813" s="3">
        <v>40592</v>
      </c>
      <c r="C813" s="1" t="s">
        <v>2556</v>
      </c>
      <c r="D813" t="s">
        <v>100</v>
      </c>
      <c r="E813" t="str">
        <f>LEFT(Table2[[#This Row],[Vehicle Title]], 4)</f>
        <v>2011</v>
      </c>
      <c r="F813" t="s">
        <v>2557</v>
      </c>
      <c r="G813" s="1" t="s">
        <v>2558</v>
      </c>
      <c r="H813" t="str">
        <f t="shared" si="12"/>
        <v>Good</v>
      </c>
      <c r="I813">
        <v>4.875</v>
      </c>
    </row>
    <row r="814" spans="1:9" x14ac:dyDescent="0.2">
      <c r="A814" s="2">
        <v>560</v>
      </c>
      <c r="B814" s="3">
        <v>40598</v>
      </c>
      <c r="C814" s="1" t="s">
        <v>2559</v>
      </c>
      <c r="D814" t="s">
        <v>104</v>
      </c>
      <c r="E814" t="str">
        <f>LEFT(Table2[[#This Row],[Vehicle Title]], 4)</f>
        <v>2011</v>
      </c>
      <c r="F814" t="s">
        <v>2560</v>
      </c>
      <c r="G814" s="1" t="s">
        <v>2561</v>
      </c>
      <c r="H814" t="str">
        <f t="shared" si="12"/>
        <v>Excellent</v>
      </c>
      <c r="I814">
        <v>5</v>
      </c>
    </row>
    <row r="815" spans="1:9" x14ac:dyDescent="0.2">
      <c r="A815" s="2">
        <v>1751</v>
      </c>
      <c r="B815" s="3">
        <v>39480.521527777775</v>
      </c>
      <c r="C815" s="1" t="s">
        <v>2562</v>
      </c>
      <c r="D815" t="s">
        <v>24</v>
      </c>
      <c r="E815" t="str">
        <f>LEFT(Table2[[#This Row],[Vehicle Title]], 4)</f>
        <v>2002</v>
      </c>
      <c r="F815" t="s">
        <v>2563</v>
      </c>
      <c r="G815" s="1" t="s">
        <v>2564</v>
      </c>
      <c r="H815" t="str">
        <f t="shared" si="12"/>
        <v>Poor</v>
      </c>
      <c r="I815">
        <v>2.875</v>
      </c>
    </row>
    <row r="816" spans="1:9" x14ac:dyDescent="0.2">
      <c r="A816" s="2">
        <v>1337</v>
      </c>
      <c r="B816" s="3">
        <v>39570.779861111114</v>
      </c>
      <c r="C816" s="1" t="s">
        <v>2565</v>
      </c>
      <c r="D816" t="s">
        <v>18</v>
      </c>
      <c r="E816" t="str">
        <f>LEFT(Table2[[#This Row],[Vehicle Title]], 4)</f>
        <v>2001</v>
      </c>
      <c r="F816" t="s">
        <v>2566</v>
      </c>
      <c r="G816" s="1" t="s">
        <v>2567</v>
      </c>
      <c r="H816" t="str">
        <f t="shared" si="12"/>
        <v>Poor</v>
      </c>
      <c r="I816">
        <v>2.875</v>
      </c>
    </row>
    <row r="817" spans="1:9" x14ac:dyDescent="0.2">
      <c r="A817" s="2">
        <v>1794</v>
      </c>
      <c r="B817" s="3">
        <v>40600</v>
      </c>
      <c r="C817" s="1" t="s">
        <v>2568</v>
      </c>
      <c r="D817" t="s">
        <v>100</v>
      </c>
      <c r="E817" t="str">
        <f>LEFT(Table2[[#This Row],[Vehicle Title]], 4)</f>
        <v>2011</v>
      </c>
      <c r="F817" t="s">
        <v>2569</v>
      </c>
      <c r="G817" s="1" t="s">
        <v>2570</v>
      </c>
      <c r="H817" t="str">
        <f t="shared" si="12"/>
        <v>Excellent</v>
      </c>
      <c r="I817">
        <v>5</v>
      </c>
    </row>
    <row r="818" spans="1:9" x14ac:dyDescent="0.2">
      <c r="A818" s="2">
        <v>1194</v>
      </c>
      <c r="B818" s="3">
        <v>39266.649305555555</v>
      </c>
      <c r="C818" s="1" t="s">
        <v>2571</v>
      </c>
      <c r="D818" t="s">
        <v>5</v>
      </c>
      <c r="E818" t="str">
        <f>LEFT(Table2[[#This Row],[Vehicle Title]], 4)</f>
        <v>1997</v>
      </c>
      <c r="F818" t="s">
        <v>2572</v>
      </c>
      <c r="G818" s="1" t="s">
        <v>2573</v>
      </c>
      <c r="H818" t="str">
        <f t="shared" si="12"/>
        <v>Poor</v>
      </c>
      <c r="I818">
        <v>2.875</v>
      </c>
    </row>
    <row r="819" spans="1:9" x14ac:dyDescent="0.2">
      <c r="A819" s="2">
        <v>1793</v>
      </c>
      <c r="B819" s="3">
        <v>40619</v>
      </c>
      <c r="C819" s="1" t="s">
        <v>2574</v>
      </c>
      <c r="D819" t="s">
        <v>100</v>
      </c>
      <c r="E819" t="str">
        <f>LEFT(Table2[[#This Row],[Vehicle Title]], 4)</f>
        <v>2011</v>
      </c>
      <c r="F819" t="s">
        <v>2575</v>
      </c>
      <c r="G819" s="1" t="s">
        <v>2576</v>
      </c>
      <c r="H819" t="str">
        <f t="shared" si="12"/>
        <v>Good</v>
      </c>
      <c r="I819">
        <v>4.125</v>
      </c>
    </row>
    <row r="820" spans="1:9" x14ac:dyDescent="0.2">
      <c r="A820" s="2">
        <v>1792</v>
      </c>
      <c r="B820" s="3">
        <v>40662</v>
      </c>
      <c r="C820" s="1" t="s">
        <v>2577</v>
      </c>
      <c r="D820" t="s">
        <v>100</v>
      </c>
      <c r="E820" t="str">
        <f>LEFT(Table2[[#This Row],[Vehicle Title]], 4)</f>
        <v>2011</v>
      </c>
      <c r="F820" t="s">
        <v>2578</v>
      </c>
      <c r="G820" s="1" t="s">
        <v>2579</v>
      </c>
      <c r="H820" t="str">
        <f t="shared" si="12"/>
        <v>Good</v>
      </c>
      <c r="I820">
        <v>4.875</v>
      </c>
    </row>
    <row r="821" spans="1:9" x14ac:dyDescent="0.2">
      <c r="A821" s="2">
        <v>559</v>
      </c>
      <c r="B821" s="3">
        <v>40699.566666666666</v>
      </c>
      <c r="C821" s="1" t="s">
        <v>2580</v>
      </c>
      <c r="D821" t="s">
        <v>103</v>
      </c>
      <c r="E821" t="str">
        <f>LEFT(Table2[[#This Row],[Vehicle Title]], 4)</f>
        <v>2011</v>
      </c>
      <c r="F821" t="s">
        <v>2581</v>
      </c>
      <c r="G821" s="1" t="s">
        <v>2582</v>
      </c>
      <c r="H821" t="str">
        <f t="shared" si="12"/>
        <v>Poor</v>
      </c>
      <c r="I821">
        <v>2.875</v>
      </c>
    </row>
    <row r="822" spans="1:9" x14ac:dyDescent="0.2">
      <c r="A822" s="2">
        <v>1790</v>
      </c>
      <c r="B822" s="3">
        <v>40688</v>
      </c>
      <c r="C822" s="1" t="s">
        <v>2583</v>
      </c>
      <c r="D822" t="s">
        <v>100</v>
      </c>
      <c r="E822" t="str">
        <f>LEFT(Table2[[#This Row],[Vehicle Title]], 4)</f>
        <v>2011</v>
      </c>
      <c r="F822" t="s">
        <v>2584</v>
      </c>
      <c r="G822" s="1" t="s">
        <v>2585</v>
      </c>
      <c r="H822" t="str">
        <f t="shared" si="12"/>
        <v>Good</v>
      </c>
      <c r="I822">
        <v>4.625</v>
      </c>
    </row>
    <row r="823" spans="1:9" x14ac:dyDescent="0.2">
      <c r="A823" s="2">
        <v>1788</v>
      </c>
      <c r="B823" s="3">
        <v>40801</v>
      </c>
      <c r="C823" s="1" t="s">
        <v>2586</v>
      </c>
      <c r="D823" t="s">
        <v>100</v>
      </c>
      <c r="E823" t="str">
        <f>LEFT(Table2[[#This Row],[Vehicle Title]], 4)</f>
        <v>2011</v>
      </c>
      <c r="F823" t="s">
        <v>2587</v>
      </c>
      <c r="G823" s="1" t="s">
        <v>2588</v>
      </c>
      <c r="H823" t="str">
        <f t="shared" si="12"/>
        <v>Excellent</v>
      </c>
      <c r="I823">
        <v>5</v>
      </c>
    </row>
    <row r="824" spans="1:9" x14ac:dyDescent="0.2">
      <c r="A824" s="2">
        <v>982</v>
      </c>
      <c r="B824" s="3">
        <v>40804</v>
      </c>
      <c r="C824" s="1" t="s">
        <v>2589</v>
      </c>
      <c r="D824" t="s">
        <v>101</v>
      </c>
      <c r="E824" t="str">
        <f>LEFT(Table2[[#This Row],[Vehicle Title]], 4)</f>
        <v>2011</v>
      </c>
      <c r="F824" t="s">
        <v>2590</v>
      </c>
      <c r="G824" s="1" t="s">
        <v>2591</v>
      </c>
      <c r="H824" t="str">
        <f t="shared" si="12"/>
        <v>Good</v>
      </c>
      <c r="I824">
        <v>4.875</v>
      </c>
    </row>
    <row r="825" spans="1:9" x14ac:dyDescent="0.2">
      <c r="A825" s="2">
        <v>30</v>
      </c>
      <c r="B825" s="3">
        <v>40908</v>
      </c>
      <c r="C825" s="1" t="s">
        <v>2592</v>
      </c>
      <c r="D825" t="s">
        <v>106</v>
      </c>
      <c r="E825" t="str">
        <f>LEFT(Table2[[#This Row],[Vehicle Title]], 4)</f>
        <v>2012</v>
      </c>
      <c r="F825" t="s">
        <v>2593</v>
      </c>
      <c r="G825" s="1" t="s">
        <v>2594</v>
      </c>
      <c r="H825" t="str">
        <f t="shared" si="12"/>
        <v>Good</v>
      </c>
      <c r="I825">
        <v>4.625</v>
      </c>
    </row>
    <row r="826" spans="1:9" x14ac:dyDescent="0.2">
      <c r="A826" s="2">
        <v>1335</v>
      </c>
      <c r="B826" s="3">
        <v>39485.24722222222</v>
      </c>
      <c r="C826" s="1" t="s">
        <v>2595</v>
      </c>
      <c r="D826" t="s">
        <v>18</v>
      </c>
      <c r="E826" t="str">
        <f>LEFT(Table2[[#This Row],[Vehicle Title]], 4)</f>
        <v>2001</v>
      </c>
      <c r="F826" t="s">
        <v>2596</v>
      </c>
      <c r="G826" s="1" t="s">
        <v>2597</v>
      </c>
      <c r="H826" t="str">
        <f t="shared" si="12"/>
        <v>Poor</v>
      </c>
      <c r="I826">
        <v>2.875</v>
      </c>
    </row>
    <row r="827" spans="1:9" x14ac:dyDescent="0.2">
      <c r="A827" s="2">
        <v>1125</v>
      </c>
      <c r="B827" s="3">
        <v>40216.943749999999</v>
      </c>
      <c r="C827" s="1" t="s">
        <v>2598</v>
      </c>
      <c r="D827" t="s">
        <v>29</v>
      </c>
      <c r="E827" t="str">
        <f>LEFT(Table2[[#This Row],[Vehicle Title]], 4)</f>
        <v>2003</v>
      </c>
      <c r="F827" t="s">
        <v>2599</v>
      </c>
      <c r="G827" s="1" t="s">
        <v>2600</v>
      </c>
      <c r="H827" t="str">
        <f t="shared" si="12"/>
        <v>Poor</v>
      </c>
      <c r="I827">
        <v>2.875</v>
      </c>
    </row>
    <row r="828" spans="1:9" x14ac:dyDescent="0.2">
      <c r="A828" s="2">
        <v>1149</v>
      </c>
      <c r="B828" s="3">
        <v>39728.861111111109</v>
      </c>
      <c r="C828" s="1" t="s">
        <v>1362</v>
      </c>
      <c r="D828" t="s">
        <v>29</v>
      </c>
      <c r="E828" t="str">
        <f>LEFT(Table2[[#This Row],[Vehicle Title]], 4)</f>
        <v>2003</v>
      </c>
      <c r="F828" t="s">
        <v>2601</v>
      </c>
      <c r="G828" s="1" t="s">
        <v>2602</v>
      </c>
      <c r="H828" t="str">
        <f t="shared" si="12"/>
        <v>Poor</v>
      </c>
      <c r="I828">
        <v>2.875</v>
      </c>
    </row>
    <row r="829" spans="1:9" x14ac:dyDescent="0.2">
      <c r="A829" s="2">
        <v>29</v>
      </c>
      <c r="B829" s="3">
        <v>40924</v>
      </c>
      <c r="C829" s="1" t="s">
        <v>2603</v>
      </c>
      <c r="D829" t="s">
        <v>106</v>
      </c>
      <c r="E829" t="str">
        <f>LEFT(Table2[[#This Row],[Vehicle Title]], 4)</f>
        <v>2012</v>
      </c>
      <c r="F829" t="s">
        <v>2604</v>
      </c>
      <c r="G829" s="1" t="s">
        <v>2605</v>
      </c>
      <c r="H829" t="str">
        <f t="shared" si="12"/>
        <v>Good</v>
      </c>
      <c r="I829">
        <v>4.625</v>
      </c>
    </row>
    <row r="830" spans="1:9" x14ac:dyDescent="0.2">
      <c r="A830" s="2">
        <v>557</v>
      </c>
      <c r="B830" s="3">
        <v>40993</v>
      </c>
      <c r="C830" s="1" t="s">
        <v>2606</v>
      </c>
      <c r="D830" t="s">
        <v>103</v>
      </c>
      <c r="E830" t="str">
        <f>LEFT(Table2[[#This Row],[Vehicle Title]], 4)</f>
        <v>2011</v>
      </c>
      <c r="F830" t="s">
        <v>2607</v>
      </c>
      <c r="G830" s="1" t="s">
        <v>2608</v>
      </c>
      <c r="H830" t="str">
        <f t="shared" si="12"/>
        <v>Fair</v>
      </c>
      <c r="I830">
        <v>3.375</v>
      </c>
    </row>
    <row r="831" spans="1:9" x14ac:dyDescent="0.2">
      <c r="A831" s="2">
        <v>24</v>
      </c>
      <c r="B831" s="3">
        <v>41109</v>
      </c>
      <c r="C831" s="1" t="s">
        <v>2609</v>
      </c>
      <c r="D831" t="s">
        <v>107</v>
      </c>
      <c r="E831" t="str">
        <f>LEFT(Table2[[#This Row],[Vehicle Title]], 4)</f>
        <v>2012</v>
      </c>
      <c r="F831" t="s">
        <v>2610</v>
      </c>
      <c r="G831" s="1" t="s">
        <v>2611</v>
      </c>
      <c r="H831" t="str">
        <f t="shared" si="12"/>
        <v>Good</v>
      </c>
      <c r="I831">
        <v>4.875</v>
      </c>
    </row>
    <row r="832" spans="1:9" x14ac:dyDescent="0.2">
      <c r="A832" s="2">
        <v>166</v>
      </c>
      <c r="B832" s="3">
        <v>41329</v>
      </c>
      <c r="C832" s="1" t="s">
        <v>2612</v>
      </c>
      <c r="D832" t="s">
        <v>90</v>
      </c>
      <c r="E832" t="str">
        <f>LEFT(Table2[[#This Row],[Vehicle Title]], 4)</f>
        <v>2010</v>
      </c>
      <c r="F832" t="s">
        <v>350</v>
      </c>
      <c r="G832" s="1" t="s">
        <v>2613</v>
      </c>
      <c r="H832" t="str">
        <f t="shared" ref="H832:H894" si="13">IF(I832&lt;2,"Bad",IF(I832&lt;3,"Poor",IF(I832&lt;4,"Fair",IF(I832&gt;=5,"Excellent","Good"))))</f>
        <v>Excellent</v>
      </c>
      <c r="I832">
        <v>5</v>
      </c>
    </row>
    <row r="833" spans="1:9" x14ac:dyDescent="0.2">
      <c r="A833" s="2">
        <v>22</v>
      </c>
      <c r="B833" s="3">
        <v>41364</v>
      </c>
      <c r="C833" s="1" t="s">
        <v>2614</v>
      </c>
      <c r="D833" t="s">
        <v>107</v>
      </c>
      <c r="E833" t="str">
        <f>LEFT(Table2[[#This Row],[Vehicle Title]], 4)</f>
        <v>2012</v>
      </c>
      <c r="F833" t="s">
        <v>2615</v>
      </c>
      <c r="G833" s="1" t="s">
        <v>2616</v>
      </c>
      <c r="H833" t="str">
        <f t="shared" si="13"/>
        <v>Fair</v>
      </c>
      <c r="I833">
        <v>3.875</v>
      </c>
    </row>
    <row r="834" spans="1:9" x14ac:dyDescent="0.2">
      <c r="A834" s="2">
        <v>636</v>
      </c>
      <c r="B834" s="3">
        <v>41386</v>
      </c>
      <c r="C834" s="1" t="s">
        <v>2617</v>
      </c>
      <c r="D834" t="s">
        <v>120</v>
      </c>
      <c r="E834" t="str">
        <f>LEFT(Table2[[#This Row],[Vehicle Title]], 4)</f>
        <v>2013</v>
      </c>
      <c r="F834" t="s">
        <v>2618</v>
      </c>
      <c r="G834" s="1" t="s">
        <v>2619</v>
      </c>
      <c r="H834" t="str">
        <f t="shared" si="13"/>
        <v>Good</v>
      </c>
      <c r="I834">
        <v>4</v>
      </c>
    </row>
    <row r="835" spans="1:9" x14ac:dyDescent="0.2">
      <c r="A835" s="2">
        <v>635</v>
      </c>
      <c r="B835" s="3">
        <v>41475</v>
      </c>
      <c r="C835" s="1" t="s">
        <v>2620</v>
      </c>
      <c r="D835" t="s">
        <v>121</v>
      </c>
      <c r="E835" t="str">
        <f>LEFT(Table2[[#This Row],[Vehicle Title]], 4)</f>
        <v>2013</v>
      </c>
      <c r="F835" t="s">
        <v>2621</v>
      </c>
      <c r="G835" s="1" t="s">
        <v>2622</v>
      </c>
      <c r="H835" t="str">
        <f t="shared" si="13"/>
        <v>Excellent</v>
      </c>
      <c r="I835">
        <v>5</v>
      </c>
    </row>
    <row r="836" spans="1:9" x14ac:dyDescent="0.2">
      <c r="A836" s="2">
        <v>1606</v>
      </c>
      <c r="B836" s="3">
        <v>39823.376388888886</v>
      </c>
      <c r="C836" s="1" t="s">
        <v>2623</v>
      </c>
      <c r="D836" t="s">
        <v>30</v>
      </c>
      <c r="E836" t="str">
        <f>LEFT(Table2[[#This Row],[Vehicle Title]], 4)</f>
        <v>2003</v>
      </c>
      <c r="F836" t="s">
        <v>2624</v>
      </c>
      <c r="G836" s="1" t="s">
        <v>2625</v>
      </c>
      <c r="H836" t="str">
        <f t="shared" si="13"/>
        <v>Poor</v>
      </c>
      <c r="I836">
        <v>2.875</v>
      </c>
    </row>
    <row r="837" spans="1:9" x14ac:dyDescent="0.2">
      <c r="A837" s="2">
        <v>20</v>
      </c>
      <c r="B837" s="3">
        <v>41567</v>
      </c>
      <c r="C837" s="1" t="s">
        <v>2626</v>
      </c>
      <c r="D837" t="s">
        <v>106</v>
      </c>
      <c r="E837" t="str">
        <f>LEFT(Table2[[#This Row],[Vehicle Title]], 4)</f>
        <v>2012</v>
      </c>
      <c r="F837" t="s">
        <v>2627</v>
      </c>
      <c r="G837" s="1" t="s">
        <v>2628</v>
      </c>
      <c r="H837" t="str">
        <f t="shared" si="13"/>
        <v>Fair</v>
      </c>
      <c r="I837">
        <v>3.875</v>
      </c>
    </row>
    <row r="838" spans="1:9" x14ac:dyDescent="0.2">
      <c r="A838" s="2">
        <v>165</v>
      </c>
      <c r="B838" s="3">
        <v>41593</v>
      </c>
      <c r="C838" s="1" t="s">
        <v>2629</v>
      </c>
      <c r="D838" t="s">
        <v>90</v>
      </c>
      <c r="E838" t="str">
        <f>LEFT(Table2[[#This Row],[Vehicle Title]], 4)</f>
        <v>2010</v>
      </c>
      <c r="F838" t="s">
        <v>2630</v>
      </c>
      <c r="G838" s="1" t="s">
        <v>2631</v>
      </c>
      <c r="H838" t="str">
        <f t="shared" si="13"/>
        <v>Excellent</v>
      </c>
      <c r="I838">
        <v>5</v>
      </c>
    </row>
    <row r="839" spans="1:9" x14ac:dyDescent="0.2">
      <c r="A839" s="2">
        <v>563</v>
      </c>
      <c r="B839" s="3">
        <v>41638</v>
      </c>
      <c r="C839" s="1" t="s">
        <v>2632</v>
      </c>
      <c r="D839" t="s">
        <v>133</v>
      </c>
      <c r="E839" t="str">
        <f>LEFT(Table2[[#This Row],[Vehicle Title]], 4)</f>
        <v>2014</v>
      </c>
      <c r="F839" t="s">
        <v>2633</v>
      </c>
      <c r="G839" s="1" t="s">
        <v>2634</v>
      </c>
      <c r="H839" t="str">
        <f t="shared" si="13"/>
        <v>Excellent</v>
      </c>
      <c r="I839">
        <v>5</v>
      </c>
    </row>
    <row r="840" spans="1:9" x14ac:dyDescent="0.2">
      <c r="A840" s="2">
        <v>793</v>
      </c>
      <c r="B840" s="3">
        <v>38879.759722222225</v>
      </c>
      <c r="C840" s="1" t="s">
        <v>2635</v>
      </c>
      <c r="D840" t="s">
        <v>45</v>
      </c>
      <c r="E840" t="str">
        <f>LEFT(Table2[[#This Row],[Vehicle Title]], 4)</f>
        <v>2005</v>
      </c>
      <c r="F840" t="s">
        <v>2636</v>
      </c>
      <c r="G840" s="1" t="s">
        <v>2637</v>
      </c>
      <c r="H840" t="str">
        <f t="shared" si="13"/>
        <v>Poor</v>
      </c>
      <c r="I840">
        <v>2.875</v>
      </c>
    </row>
    <row r="841" spans="1:9" x14ac:dyDescent="0.2">
      <c r="A841" s="2">
        <v>1737</v>
      </c>
      <c r="B841" s="3">
        <v>39793.557638888888</v>
      </c>
      <c r="C841" s="1" t="s">
        <v>2638</v>
      </c>
      <c r="D841" t="s">
        <v>25</v>
      </c>
      <c r="E841" t="str">
        <f>LEFT(Table2[[#This Row],[Vehicle Title]], 4)</f>
        <v>2002</v>
      </c>
      <c r="F841" t="s">
        <v>452</v>
      </c>
      <c r="G841" s="1" t="s">
        <v>2639</v>
      </c>
      <c r="H841" t="str">
        <f t="shared" si="13"/>
        <v>Poor</v>
      </c>
      <c r="I841">
        <v>2.875</v>
      </c>
    </row>
    <row r="842" spans="1:9" x14ac:dyDescent="0.2">
      <c r="A842" s="2">
        <v>1228</v>
      </c>
      <c r="B842" s="3">
        <v>40736.833333333336</v>
      </c>
      <c r="C842" s="1" t="s">
        <v>2640</v>
      </c>
      <c r="D842" t="s">
        <v>11</v>
      </c>
      <c r="E842" t="str">
        <f>LEFT(Table2[[#This Row],[Vehicle Title]], 4)</f>
        <v>1999</v>
      </c>
      <c r="F842" t="s">
        <v>2641</v>
      </c>
      <c r="G842" s="1" t="s">
        <v>2642</v>
      </c>
      <c r="H842" t="str">
        <f t="shared" si="13"/>
        <v>Poor</v>
      </c>
      <c r="I842">
        <v>2.875</v>
      </c>
    </row>
    <row r="843" spans="1:9" x14ac:dyDescent="0.2">
      <c r="A843" s="2">
        <v>926</v>
      </c>
      <c r="B843" s="3">
        <v>38718.443055555559</v>
      </c>
      <c r="C843" s="1" t="s">
        <v>2643</v>
      </c>
      <c r="D843" t="s">
        <v>51</v>
      </c>
      <c r="E843" t="str">
        <f>LEFT(Table2[[#This Row],[Vehicle Title]], 4)</f>
        <v>2006</v>
      </c>
      <c r="F843" t="s">
        <v>2644</v>
      </c>
      <c r="G843" s="1" t="s">
        <v>2645</v>
      </c>
      <c r="H843" t="str">
        <f t="shared" si="13"/>
        <v>Poor</v>
      </c>
      <c r="I843">
        <v>2.7</v>
      </c>
    </row>
    <row r="844" spans="1:9" x14ac:dyDescent="0.2">
      <c r="A844" s="2">
        <v>55</v>
      </c>
      <c r="B844" s="3">
        <v>41661</v>
      </c>
      <c r="C844" s="1" t="s">
        <v>2646</v>
      </c>
      <c r="D844" t="s">
        <v>114</v>
      </c>
      <c r="E844" t="str">
        <f>LEFT(Table2[[#This Row],[Vehicle Title]], 4)</f>
        <v>2013</v>
      </c>
      <c r="F844" t="s">
        <v>2647</v>
      </c>
      <c r="G844" s="1" t="s">
        <v>2648</v>
      </c>
      <c r="H844" t="str">
        <f t="shared" si="13"/>
        <v>Fair</v>
      </c>
      <c r="I844">
        <v>3.375</v>
      </c>
    </row>
    <row r="845" spans="1:9" x14ac:dyDescent="0.2">
      <c r="A845" s="2">
        <v>54</v>
      </c>
      <c r="B845" s="3">
        <v>41692</v>
      </c>
      <c r="C845" s="1" t="s">
        <v>2649</v>
      </c>
      <c r="D845" t="s">
        <v>114</v>
      </c>
      <c r="E845" t="str">
        <f>LEFT(Table2[[#This Row],[Vehicle Title]], 4)</f>
        <v>2013</v>
      </c>
      <c r="F845" t="s">
        <v>2650</v>
      </c>
      <c r="G845" s="1" t="s">
        <v>2651</v>
      </c>
      <c r="H845" t="str">
        <f t="shared" si="13"/>
        <v>Good</v>
      </c>
      <c r="I845">
        <v>4.875</v>
      </c>
    </row>
    <row r="846" spans="1:9" x14ac:dyDescent="0.2">
      <c r="A846" s="2">
        <v>992</v>
      </c>
      <c r="B846" s="3">
        <v>41780</v>
      </c>
      <c r="C846" s="1" t="s">
        <v>2652</v>
      </c>
      <c r="D846" t="s">
        <v>130</v>
      </c>
      <c r="E846" t="str">
        <f>LEFT(Table2[[#This Row],[Vehicle Title]], 4)</f>
        <v>2014</v>
      </c>
      <c r="F846" t="s">
        <v>2653</v>
      </c>
      <c r="G846" s="1" t="s">
        <v>2654</v>
      </c>
      <c r="H846" t="str">
        <f t="shared" si="13"/>
        <v>Excellent</v>
      </c>
      <c r="I846">
        <v>5</v>
      </c>
    </row>
    <row r="847" spans="1:9" x14ac:dyDescent="0.2">
      <c r="A847" s="2">
        <v>1018</v>
      </c>
      <c r="B847" s="3">
        <v>41866</v>
      </c>
      <c r="C847" s="1" t="s">
        <v>2655</v>
      </c>
      <c r="D847" t="s">
        <v>119</v>
      </c>
      <c r="E847" t="str">
        <f>LEFT(Table2[[#This Row],[Vehicle Title]], 4)</f>
        <v>2013</v>
      </c>
      <c r="F847" t="s">
        <v>2656</v>
      </c>
      <c r="G847" s="1" t="s">
        <v>2657</v>
      </c>
      <c r="H847" t="str">
        <f t="shared" si="13"/>
        <v>Fair</v>
      </c>
      <c r="I847">
        <v>3.125</v>
      </c>
    </row>
    <row r="848" spans="1:9" x14ac:dyDescent="0.2">
      <c r="A848" s="2">
        <v>606</v>
      </c>
      <c r="B848" s="3">
        <v>41925</v>
      </c>
      <c r="C848" s="1" t="s">
        <v>2658</v>
      </c>
      <c r="D848" t="s">
        <v>97</v>
      </c>
      <c r="E848" t="str">
        <f>LEFT(Table2[[#This Row],[Vehicle Title]], 4)</f>
        <v>2010</v>
      </c>
      <c r="F848" t="s">
        <v>2659</v>
      </c>
      <c r="G848" s="1" t="s">
        <v>2660</v>
      </c>
      <c r="H848" t="str">
        <f t="shared" si="13"/>
        <v>Excellent</v>
      </c>
      <c r="I848">
        <v>5</v>
      </c>
    </row>
    <row r="849" spans="1:9" x14ac:dyDescent="0.2">
      <c r="A849" s="2">
        <v>990</v>
      </c>
      <c r="B849" s="3">
        <v>41933</v>
      </c>
      <c r="C849" s="1" t="s">
        <v>2661</v>
      </c>
      <c r="D849" t="s">
        <v>130</v>
      </c>
      <c r="E849" t="str">
        <f>LEFT(Table2[[#This Row],[Vehicle Title]], 4)</f>
        <v>2014</v>
      </c>
      <c r="F849" t="s">
        <v>2662</v>
      </c>
      <c r="G849" s="1" t="s">
        <v>2663</v>
      </c>
      <c r="H849" t="str">
        <f t="shared" si="13"/>
        <v>Excellent</v>
      </c>
      <c r="I849">
        <v>5</v>
      </c>
    </row>
    <row r="850" spans="1:9" x14ac:dyDescent="0.2">
      <c r="A850" s="2">
        <v>605</v>
      </c>
      <c r="B850" s="3">
        <v>41971</v>
      </c>
      <c r="C850" s="1" t="s">
        <v>2664</v>
      </c>
      <c r="D850" t="s">
        <v>98</v>
      </c>
      <c r="E850" t="str">
        <f>LEFT(Table2[[#This Row],[Vehicle Title]], 4)</f>
        <v>2010</v>
      </c>
      <c r="F850" t="s">
        <v>2665</v>
      </c>
      <c r="G850" s="1" t="s">
        <v>2666</v>
      </c>
      <c r="H850" t="str">
        <f t="shared" si="13"/>
        <v>Excellent</v>
      </c>
      <c r="I850">
        <v>5</v>
      </c>
    </row>
    <row r="851" spans="1:9" x14ac:dyDescent="0.2">
      <c r="A851" s="2">
        <v>1716</v>
      </c>
      <c r="B851" s="3">
        <v>40214.6</v>
      </c>
      <c r="C851" s="1" t="s">
        <v>2667</v>
      </c>
      <c r="D851" t="s">
        <v>24</v>
      </c>
      <c r="E851" t="str">
        <f>LEFT(Table2[[#This Row],[Vehicle Title]], 4)</f>
        <v>2002</v>
      </c>
      <c r="F851" t="s">
        <v>2668</v>
      </c>
      <c r="G851" s="1" t="s">
        <v>2669</v>
      </c>
      <c r="H851" t="str">
        <f t="shared" si="13"/>
        <v>Poor</v>
      </c>
      <c r="I851">
        <v>2.625</v>
      </c>
    </row>
    <row r="852" spans="1:9" x14ac:dyDescent="0.2">
      <c r="A852" s="2">
        <v>12</v>
      </c>
      <c r="B852" s="3">
        <v>42238</v>
      </c>
      <c r="C852" s="1" t="s">
        <v>2670</v>
      </c>
      <c r="D852" t="s">
        <v>142</v>
      </c>
      <c r="E852" t="str">
        <f>LEFT(Table2[[#This Row],[Vehicle Title]], 4)</f>
        <v>2015</v>
      </c>
      <c r="F852" t="s">
        <v>2671</v>
      </c>
      <c r="G852" s="1" t="s">
        <v>2672</v>
      </c>
      <c r="H852" t="str">
        <f t="shared" si="13"/>
        <v>Good</v>
      </c>
      <c r="I852">
        <v>4</v>
      </c>
    </row>
    <row r="853" spans="1:9" x14ac:dyDescent="0.2">
      <c r="A853" s="2">
        <v>354</v>
      </c>
      <c r="B853" s="3">
        <v>42271</v>
      </c>
      <c r="C853" s="1" t="s">
        <v>1669</v>
      </c>
      <c r="D853" t="s">
        <v>150</v>
      </c>
      <c r="E853" t="str">
        <f>LEFT(Table2[[#This Row],[Vehicle Title]], 4)</f>
        <v>2015</v>
      </c>
      <c r="F853" t="s">
        <v>2673</v>
      </c>
      <c r="G853" s="1" t="s">
        <v>2674</v>
      </c>
      <c r="H853" t="str">
        <f t="shared" si="13"/>
        <v>Bad</v>
      </c>
      <c r="I853">
        <v>1</v>
      </c>
    </row>
    <row r="854" spans="1:9" x14ac:dyDescent="0.2">
      <c r="A854" s="2">
        <v>1714</v>
      </c>
      <c r="B854" s="3">
        <v>40365.635416666664</v>
      </c>
      <c r="C854" s="1" t="s">
        <v>2675</v>
      </c>
      <c r="D854" t="s">
        <v>24</v>
      </c>
      <c r="E854" t="str">
        <f>LEFT(Table2[[#This Row],[Vehicle Title]], 4)</f>
        <v>2002</v>
      </c>
      <c r="F854" t="s">
        <v>2676</v>
      </c>
      <c r="G854" s="1" t="s">
        <v>2677</v>
      </c>
      <c r="H854" t="str">
        <f t="shared" si="13"/>
        <v>Poor</v>
      </c>
      <c r="I854">
        <v>2.625</v>
      </c>
    </row>
    <row r="855" spans="1:9" x14ac:dyDescent="0.2">
      <c r="A855" s="2">
        <v>88</v>
      </c>
      <c r="B855" s="3">
        <v>42294</v>
      </c>
      <c r="C855" s="1" t="s">
        <v>2678</v>
      </c>
      <c r="D855" t="s">
        <v>154</v>
      </c>
      <c r="E855" t="str">
        <f>LEFT(Table2[[#This Row],[Vehicle Title]], 4)</f>
        <v>2016</v>
      </c>
      <c r="F855" t="s">
        <v>2679</v>
      </c>
      <c r="G855" s="1" t="s">
        <v>2680</v>
      </c>
      <c r="H855" t="str">
        <f t="shared" si="13"/>
        <v>Excellent</v>
      </c>
      <c r="I855">
        <v>5</v>
      </c>
    </row>
    <row r="856" spans="1:9" x14ac:dyDescent="0.2">
      <c r="A856" s="2">
        <v>1657</v>
      </c>
      <c r="B856" s="3">
        <v>41371.392361111109</v>
      </c>
      <c r="C856" s="1" t="s">
        <v>2681</v>
      </c>
      <c r="D856" t="s">
        <v>42</v>
      </c>
      <c r="E856" t="str">
        <f>LEFT(Table2[[#This Row],[Vehicle Title]], 4)</f>
        <v>2005</v>
      </c>
      <c r="F856" t="s">
        <v>2682</v>
      </c>
      <c r="G856" s="1" t="s">
        <v>2683</v>
      </c>
      <c r="H856" t="str">
        <f t="shared" si="13"/>
        <v>Poor</v>
      </c>
      <c r="I856">
        <v>2.625</v>
      </c>
    </row>
    <row r="857" spans="1:9" x14ac:dyDescent="0.2">
      <c r="A857" s="2">
        <v>1741</v>
      </c>
      <c r="B857" s="3">
        <v>39667.409722222219</v>
      </c>
      <c r="C857" s="1" t="s">
        <v>2684</v>
      </c>
      <c r="D857" t="s">
        <v>25</v>
      </c>
      <c r="E857" t="str">
        <f>LEFT(Table2[[#This Row],[Vehicle Title]], 4)</f>
        <v>2002</v>
      </c>
      <c r="F857" t="s">
        <v>2685</v>
      </c>
      <c r="G857" s="1" t="s">
        <v>2686</v>
      </c>
      <c r="H857" t="str">
        <f t="shared" si="13"/>
        <v>Poor</v>
      </c>
      <c r="I857">
        <v>2.625</v>
      </c>
    </row>
    <row r="858" spans="1:9" x14ac:dyDescent="0.2">
      <c r="A858" s="2">
        <v>532</v>
      </c>
      <c r="B858" s="3">
        <v>39759.369444444441</v>
      </c>
      <c r="C858" s="1" t="s">
        <v>2687</v>
      </c>
      <c r="D858" t="s">
        <v>26</v>
      </c>
      <c r="E858" t="str">
        <f>LEFT(Table2[[#This Row],[Vehicle Title]], 4)</f>
        <v>2002</v>
      </c>
      <c r="F858" t="s">
        <v>2688</v>
      </c>
      <c r="G858" s="1" t="s">
        <v>2689</v>
      </c>
      <c r="H858" t="str">
        <f t="shared" si="13"/>
        <v>Poor</v>
      </c>
      <c r="I858">
        <v>2.625</v>
      </c>
    </row>
    <row r="859" spans="1:9" x14ac:dyDescent="0.2">
      <c r="A859" s="2">
        <v>102</v>
      </c>
      <c r="B859" s="3">
        <v>40430</v>
      </c>
      <c r="C859" s="1" t="s">
        <v>1045</v>
      </c>
      <c r="D859" t="s">
        <v>70</v>
      </c>
      <c r="E859" t="str">
        <f>LEFT(Table2[[#This Row],[Vehicle Title]], 4)</f>
        <v>2008</v>
      </c>
      <c r="F859" t="s">
        <v>2690</v>
      </c>
      <c r="G859" s="1" t="s">
        <v>2691</v>
      </c>
      <c r="H859" t="str">
        <f t="shared" si="13"/>
        <v>Poor</v>
      </c>
      <c r="I859">
        <v>2.625</v>
      </c>
    </row>
    <row r="860" spans="1:9" x14ac:dyDescent="0.2">
      <c r="A860" s="2">
        <v>8</v>
      </c>
      <c r="B860" s="3">
        <v>42296</v>
      </c>
      <c r="C860" s="1" t="s">
        <v>2692</v>
      </c>
      <c r="D860" t="s">
        <v>142</v>
      </c>
      <c r="E860" t="str">
        <f>LEFT(Table2[[#This Row],[Vehicle Title]], 4)</f>
        <v>2015</v>
      </c>
      <c r="F860" t="s">
        <v>2693</v>
      </c>
      <c r="G860" s="1" t="s">
        <v>2694</v>
      </c>
      <c r="H860" t="str">
        <f t="shared" si="13"/>
        <v>Excellent</v>
      </c>
      <c r="I860">
        <v>5</v>
      </c>
    </row>
    <row r="861" spans="1:9" x14ac:dyDescent="0.2">
      <c r="A861" s="2">
        <v>353</v>
      </c>
      <c r="B861" s="3">
        <v>42299</v>
      </c>
      <c r="C861" s="1" t="s">
        <v>2695</v>
      </c>
      <c r="D861" t="s">
        <v>150</v>
      </c>
      <c r="E861" t="str">
        <f>LEFT(Table2[[#This Row],[Vehicle Title]], 4)</f>
        <v>2015</v>
      </c>
      <c r="F861" t="s">
        <v>2696</v>
      </c>
      <c r="G861" s="1" t="s">
        <v>2697</v>
      </c>
      <c r="H861" t="str">
        <f t="shared" si="13"/>
        <v>Bad</v>
      </c>
      <c r="I861">
        <v>1</v>
      </c>
    </row>
    <row r="862" spans="1:9" x14ac:dyDescent="0.2">
      <c r="A862" s="2">
        <v>352</v>
      </c>
      <c r="B862" s="3">
        <v>42307</v>
      </c>
      <c r="C862" s="1" t="s">
        <v>2698</v>
      </c>
      <c r="D862" t="s">
        <v>151</v>
      </c>
      <c r="E862" t="str">
        <f>LEFT(Table2[[#This Row],[Vehicle Title]], 4)</f>
        <v>2015</v>
      </c>
      <c r="F862" t="s">
        <v>2699</v>
      </c>
      <c r="G862" s="1" t="s">
        <v>2700</v>
      </c>
      <c r="H862" t="str">
        <f t="shared" si="13"/>
        <v>Bad</v>
      </c>
      <c r="I862">
        <v>1</v>
      </c>
    </row>
    <row r="863" spans="1:9" x14ac:dyDescent="0.2">
      <c r="A863" s="2">
        <v>977</v>
      </c>
      <c r="B863" s="3">
        <v>42322</v>
      </c>
      <c r="C863" s="1" t="s">
        <v>2701</v>
      </c>
      <c r="D863" t="s">
        <v>161</v>
      </c>
      <c r="E863" t="str">
        <f>LEFT(Table2[[#This Row],[Vehicle Title]], 4)</f>
        <v>2016</v>
      </c>
      <c r="F863" t="s">
        <v>2702</v>
      </c>
      <c r="G863" s="1" t="s">
        <v>2703</v>
      </c>
      <c r="H863" t="str">
        <f t="shared" si="13"/>
        <v>Fair</v>
      </c>
      <c r="I863">
        <v>3</v>
      </c>
    </row>
    <row r="864" spans="1:9" x14ac:dyDescent="0.2">
      <c r="A864" s="2">
        <v>87</v>
      </c>
      <c r="B864" s="3">
        <v>42330</v>
      </c>
      <c r="C864" s="1" t="s">
        <v>2704</v>
      </c>
      <c r="D864" t="s">
        <v>152</v>
      </c>
      <c r="E864" t="str">
        <f>LEFT(Table2[[#This Row],[Vehicle Title]], 4)</f>
        <v>2016</v>
      </c>
      <c r="F864" t="s">
        <v>2705</v>
      </c>
      <c r="G864" s="1" t="s">
        <v>2706</v>
      </c>
      <c r="H864" t="str">
        <f t="shared" si="13"/>
        <v>Excellent</v>
      </c>
      <c r="I864">
        <v>5</v>
      </c>
    </row>
    <row r="865" spans="1:9" x14ac:dyDescent="0.2">
      <c r="A865" s="2">
        <v>562</v>
      </c>
      <c r="B865" s="3">
        <v>42335</v>
      </c>
      <c r="C865" s="1" t="s">
        <v>2707</v>
      </c>
      <c r="D865" t="s">
        <v>131</v>
      </c>
      <c r="E865" t="str">
        <f>LEFT(Table2[[#This Row],[Vehicle Title]], 4)</f>
        <v>2014</v>
      </c>
      <c r="F865" t="s">
        <v>2708</v>
      </c>
      <c r="G865" s="1" t="s">
        <v>2709</v>
      </c>
      <c r="H865" t="str">
        <f t="shared" si="13"/>
        <v>Poor</v>
      </c>
      <c r="I865">
        <v>2</v>
      </c>
    </row>
    <row r="866" spans="1:9" x14ac:dyDescent="0.2">
      <c r="A866" s="2">
        <v>1602</v>
      </c>
      <c r="B866" s="3">
        <v>40361.331944444442</v>
      </c>
      <c r="C866" s="1" t="s">
        <v>2710</v>
      </c>
      <c r="D866" t="s">
        <v>32</v>
      </c>
      <c r="E866" t="str">
        <f>LEFT(Table2[[#This Row],[Vehicle Title]], 4)</f>
        <v>2003</v>
      </c>
      <c r="F866" t="s">
        <v>2711</v>
      </c>
      <c r="G866" s="1" t="s">
        <v>2712</v>
      </c>
      <c r="H866" t="str">
        <f t="shared" si="13"/>
        <v>Poor</v>
      </c>
      <c r="I866">
        <v>2.375</v>
      </c>
    </row>
    <row r="867" spans="1:9" x14ac:dyDescent="0.2">
      <c r="A867" s="2">
        <v>164</v>
      </c>
      <c r="B867" s="3">
        <v>42414</v>
      </c>
      <c r="C867" s="1" t="s">
        <v>2713</v>
      </c>
      <c r="D867" t="s">
        <v>90</v>
      </c>
      <c r="E867" t="str">
        <f>LEFT(Table2[[#This Row],[Vehicle Title]], 4)</f>
        <v>2010</v>
      </c>
      <c r="F867" t="s">
        <v>2714</v>
      </c>
      <c r="G867" s="1" t="s">
        <v>2715</v>
      </c>
      <c r="H867" t="str">
        <f t="shared" si="13"/>
        <v>Fair</v>
      </c>
      <c r="I867">
        <v>3</v>
      </c>
    </row>
    <row r="868" spans="1:9" x14ac:dyDescent="0.2">
      <c r="A868" s="2">
        <v>1733</v>
      </c>
      <c r="B868" s="3">
        <v>39967.45208333333</v>
      </c>
      <c r="C868" s="1" t="s">
        <v>2716</v>
      </c>
      <c r="D868" t="s">
        <v>23</v>
      </c>
      <c r="E868" t="str">
        <f>LEFT(Table2[[#This Row],[Vehicle Title]], 4)</f>
        <v>2002</v>
      </c>
      <c r="F868" t="s">
        <v>2717</v>
      </c>
      <c r="G868" s="1" t="s">
        <v>2718</v>
      </c>
      <c r="H868" t="str">
        <f t="shared" si="13"/>
        <v>Poor</v>
      </c>
      <c r="I868">
        <v>2.375</v>
      </c>
    </row>
    <row r="869" spans="1:9" x14ac:dyDescent="0.2">
      <c r="A869" s="2">
        <v>122</v>
      </c>
      <c r="B869" s="3">
        <v>40150.570833333331</v>
      </c>
      <c r="C869" s="1" t="s">
        <v>1059</v>
      </c>
      <c r="D869" t="s">
        <v>69</v>
      </c>
      <c r="E869" t="str">
        <f>LEFT(Table2[[#This Row],[Vehicle Title]], 4)</f>
        <v>2008</v>
      </c>
      <c r="F869" t="s">
        <v>2719</v>
      </c>
      <c r="G869" s="1" t="s">
        <v>2720</v>
      </c>
      <c r="H869" t="str">
        <f t="shared" si="13"/>
        <v>Poor</v>
      </c>
      <c r="I869">
        <v>2.375</v>
      </c>
    </row>
    <row r="870" spans="1:9" x14ac:dyDescent="0.2">
      <c r="A870" s="2">
        <v>621</v>
      </c>
      <c r="B870" s="3">
        <v>40182.281944444447</v>
      </c>
      <c r="C870" s="1" t="s">
        <v>2721</v>
      </c>
      <c r="D870" t="s">
        <v>97</v>
      </c>
      <c r="E870" t="str">
        <f>LEFT(Table2[[#This Row],[Vehicle Title]], 4)</f>
        <v>2010</v>
      </c>
      <c r="F870" t="s">
        <v>2722</v>
      </c>
      <c r="G870" s="1" t="s">
        <v>2723</v>
      </c>
      <c r="H870" t="str">
        <f t="shared" si="13"/>
        <v>Poor</v>
      </c>
      <c r="I870">
        <v>2.375</v>
      </c>
    </row>
    <row r="871" spans="1:9" x14ac:dyDescent="0.2">
      <c r="A871" s="2">
        <v>111</v>
      </c>
      <c r="B871" s="3">
        <v>40302.932638888888</v>
      </c>
      <c r="C871" s="1" t="s">
        <v>2724</v>
      </c>
      <c r="D871" t="s">
        <v>69</v>
      </c>
      <c r="E871" t="str">
        <f>LEFT(Table2[[#This Row],[Vehicle Title]], 4)</f>
        <v>2008</v>
      </c>
      <c r="F871" t="s">
        <v>2725</v>
      </c>
      <c r="G871" s="1" t="s">
        <v>2726</v>
      </c>
      <c r="H871" t="str">
        <f t="shared" si="13"/>
        <v>Poor</v>
      </c>
      <c r="I871">
        <v>2.375</v>
      </c>
    </row>
    <row r="872" spans="1:9" x14ac:dyDescent="0.2">
      <c r="A872" s="2">
        <v>1599</v>
      </c>
      <c r="B872" s="3">
        <v>40214.74722222222</v>
      </c>
      <c r="C872" s="1" t="s">
        <v>2727</v>
      </c>
      <c r="D872" t="s">
        <v>31</v>
      </c>
      <c r="E872" t="str">
        <f>LEFT(Table2[[#This Row],[Vehicle Title]], 4)</f>
        <v>2003</v>
      </c>
      <c r="F872" t="s">
        <v>2728</v>
      </c>
      <c r="G872" s="1" t="s">
        <v>2729</v>
      </c>
      <c r="H872" t="str">
        <f t="shared" si="13"/>
        <v>Poor</v>
      </c>
      <c r="I872">
        <v>2.375</v>
      </c>
    </row>
    <row r="873" spans="1:9" x14ac:dyDescent="0.2">
      <c r="A873" s="2">
        <v>1771</v>
      </c>
      <c r="B873" s="3">
        <v>38842.431250000001</v>
      </c>
      <c r="C873" s="1" t="s">
        <v>2730</v>
      </c>
      <c r="D873" t="s">
        <v>25</v>
      </c>
      <c r="E873" t="str">
        <f>LEFT(Table2[[#This Row],[Vehicle Title]], 4)</f>
        <v>2002</v>
      </c>
      <c r="F873" t="s">
        <v>2731</v>
      </c>
      <c r="G873" s="1" t="s">
        <v>2732</v>
      </c>
      <c r="H873" t="str">
        <f t="shared" si="13"/>
        <v>Poor</v>
      </c>
      <c r="I873">
        <v>2.375</v>
      </c>
    </row>
    <row r="874" spans="1:9" x14ac:dyDescent="0.2">
      <c r="A874" s="2">
        <v>349</v>
      </c>
      <c r="B874" s="3">
        <v>42422</v>
      </c>
      <c r="C874" s="1" t="s">
        <v>2733</v>
      </c>
      <c r="D874" t="s">
        <v>150</v>
      </c>
      <c r="E874" t="str">
        <f>LEFT(Table2[[#This Row],[Vehicle Title]], 4)</f>
        <v>2015</v>
      </c>
      <c r="F874" t="s">
        <v>2734</v>
      </c>
      <c r="G874" s="1" t="s">
        <v>2735</v>
      </c>
      <c r="H874" t="str">
        <f t="shared" si="13"/>
        <v>Poor</v>
      </c>
      <c r="I874">
        <v>2</v>
      </c>
    </row>
    <row r="875" spans="1:9" x14ac:dyDescent="0.2">
      <c r="A875" s="2">
        <v>52</v>
      </c>
      <c r="B875" s="3">
        <v>42428</v>
      </c>
      <c r="C875" s="1" t="s">
        <v>2736</v>
      </c>
      <c r="D875" t="s">
        <v>113</v>
      </c>
      <c r="E875" t="str">
        <f>LEFT(Table2[[#This Row],[Vehicle Title]], 4)</f>
        <v>2013</v>
      </c>
      <c r="F875" t="s">
        <v>2737</v>
      </c>
      <c r="G875" s="1" t="s">
        <v>2738</v>
      </c>
      <c r="H875" t="str">
        <f t="shared" si="13"/>
        <v>Excellent</v>
      </c>
      <c r="I875">
        <v>5</v>
      </c>
    </row>
    <row r="876" spans="1:9" x14ac:dyDescent="0.2">
      <c r="A876" s="2">
        <v>18</v>
      </c>
      <c r="B876" s="3">
        <v>42428</v>
      </c>
      <c r="C876" s="1" t="s">
        <v>2739</v>
      </c>
      <c r="D876" t="s">
        <v>106</v>
      </c>
      <c r="E876" t="str">
        <f>LEFT(Table2[[#This Row],[Vehicle Title]], 4)</f>
        <v>2012</v>
      </c>
      <c r="F876" t="s">
        <v>2740</v>
      </c>
      <c r="G876" s="1" t="s">
        <v>2741</v>
      </c>
      <c r="H876" t="str">
        <f t="shared" si="13"/>
        <v>Excellent</v>
      </c>
      <c r="I876">
        <v>5</v>
      </c>
    </row>
    <row r="877" spans="1:9" x14ac:dyDescent="0.2">
      <c r="A877" s="2">
        <v>83</v>
      </c>
      <c r="B877" s="3">
        <v>42429</v>
      </c>
      <c r="C877" s="1" t="s">
        <v>2742</v>
      </c>
      <c r="D877" t="s">
        <v>154</v>
      </c>
      <c r="E877" t="str">
        <f>LEFT(Table2[[#This Row],[Vehicle Title]], 4)</f>
        <v>2016</v>
      </c>
      <c r="F877" t="s">
        <v>2743</v>
      </c>
      <c r="G877" s="1" t="s">
        <v>2744</v>
      </c>
      <c r="H877" t="str">
        <f t="shared" si="13"/>
        <v>Bad</v>
      </c>
      <c r="I877">
        <v>1</v>
      </c>
    </row>
    <row r="878" spans="1:9" x14ac:dyDescent="0.2">
      <c r="A878" s="2">
        <v>970</v>
      </c>
      <c r="B878" s="3">
        <v>42443</v>
      </c>
      <c r="C878" s="1" t="s">
        <v>2745</v>
      </c>
      <c r="D878" t="s">
        <v>164</v>
      </c>
      <c r="E878" t="str">
        <f>LEFT(Table2[[#This Row],[Vehicle Title]], 4)</f>
        <v>2016</v>
      </c>
      <c r="F878" t="s">
        <v>2746</v>
      </c>
      <c r="G878" s="1" t="s">
        <v>2747</v>
      </c>
      <c r="H878" t="str">
        <f t="shared" si="13"/>
        <v>Excellent</v>
      </c>
      <c r="I878">
        <v>5</v>
      </c>
    </row>
    <row r="879" spans="1:9" x14ac:dyDescent="0.2">
      <c r="A879" s="2">
        <v>971</v>
      </c>
      <c r="B879" s="3">
        <v>42443</v>
      </c>
      <c r="C879" s="1" t="s">
        <v>2748</v>
      </c>
      <c r="D879" t="s">
        <v>162</v>
      </c>
      <c r="E879" t="str">
        <f>LEFT(Table2[[#This Row],[Vehicle Title]], 4)</f>
        <v>2016</v>
      </c>
      <c r="F879" t="s">
        <v>2749</v>
      </c>
      <c r="G879" s="1" t="s">
        <v>2750</v>
      </c>
      <c r="H879" t="str">
        <f t="shared" si="13"/>
        <v>Good</v>
      </c>
      <c r="I879">
        <v>4</v>
      </c>
    </row>
    <row r="880" spans="1:9" x14ac:dyDescent="0.2">
      <c r="A880" s="2">
        <v>49</v>
      </c>
      <c r="B880" s="3">
        <v>42483</v>
      </c>
      <c r="C880" s="1" t="s">
        <v>2751</v>
      </c>
      <c r="D880" t="s">
        <v>113</v>
      </c>
      <c r="E880" t="str">
        <f>LEFT(Table2[[#This Row],[Vehicle Title]], 4)</f>
        <v>2013</v>
      </c>
      <c r="F880" t="s">
        <v>2752</v>
      </c>
      <c r="G880" s="1" t="s">
        <v>2753</v>
      </c>
      <c r="H880" t="str">
        <f t="shared" si="13"/>
        <v>Poor</v>
      </c>
      <c r="I880">
        <v>2</v>
      </c>
    </row>
    <row r="881" spans="1:9" x14ac:dyDescent="0.2">
      <c r="A881" s="2">
        <v>1784</v>
      </c>
      <c r="B881" s="3">
        <v>42506</v>
      </c>
      <c r="C881" s="1" t="s">
        <v>2754</v>
      </c>
      <c r="D881" t="s">
        <v>100</v>
      </c>
      <c r="E881" t="str">
        <f>LEFT(Table2[[#This Row],[Vehicle Title]], 4)</f>
        <v>2011</v>
      </c>
      <c r="F881" t="s">
        <v>2755</v>
      </c>
      <c r="G881" s="1" t="s">
        <v>2756</v>
      </c>
      <c r="H881" t="str">
        <f t="shared" si="13"/>
        <v>Excellent</v>
      </c>
      <c r="I881">
        <v>5</v>
      </c>
    </row>
    <row r="882" spans="1:9" x14ac:dyDescent="0.2">
      <c r="A882" s="2">
        <v>1783</v>
      </c>
      <c r="B882" s="3">
        <v>42512</v>
      </c>
      <c r="C882" s="1" t="s">
        <v>2757</v>
      </c>
      <c r="D882" t="s">
        <v>156</v>
      </c>
      <c r="E882" t="str">
        <f>LEFT(Table2[[#This Row],[Vehicle Title]], 4)</f>
        <v>2016</v>
      </c>
      <c r="F882" t="s">
        <v>2758</v>
      </c>
      <c r="G882" s="1" t="s">
        <v>2759</v>
      </c>
      <c r="H882" t="str">
        <f t="shared" si="13"/>
        <v>Good</v>
      </c>
      <c r="I882">
        <v>4</v>
      </c>
    </row>
    <row r="883" spans="1:9" x14ac:dyDescent="0.2">
      <c r="A883" s="2">
        <v>193</v>
      </c>
      <c r="B883" s="3">
        <v>40307</v>
      </c>
      <c r="C883" s="1" t="s">
        <v>1045</v>
      </c>
      <c r="D883" t="s">
        <v>77</v>
      </c>
      <c r="E883" t="str">
        <f>LEFT(Table2[[#This Row],[Vehicle Title]], 4)</f>
        <v>2008</v>
      </c>
      <c r="F883" t="s">
        <v>2760</v>
      </c>
      <c r="G883" s="1" t="s">
        <v>2761</v>
      </c>
      <c r="H883" t="str">
        <f t="shared" si="13"/>
        <v>Poor</v>
      </c>
      <c r="I883">
        <v>2.375</v>
      </c>
    </row>
    <row r="884" spans="1:9" x14ac:dyDescent="0.2">
      <c r="A884" s="2">
        <v>827</v>
      </c>
      <c r="B884" s="3">
        <v>38666.759027777778</v>
      </c>
      <c r="C884" s="1" t="s">
        <v>2762</v>
      </c>
      <c r="D884" t="s">
        <v>44</v>
      </c>
      <c r="E884" t="str">
        <f>LEFT(Table2[[#This Row],[Vehicle Title]], 4)</f>
        <v>2005</v>
      </c>
      <c r="F884" t="s">
        <v>2763</v>
      </c>
      <c r="G884" s="1" t="s">
        <v>2764</v>
      </c>
      <c r="H884" t="str">
        <f t="shared" si="13"/>
        <v>Poor</v>
      </c>
      <c r="I884">
        <v>2.375</v>
      </c>
    </row>
    <row r="885" spans="1:9" x14ac:dyDescent="0.2">
      <c r="A885" s="2">
        <v>1782</v>
      </c>
      <c r="B885" s="3">
        <v>42513</v>
      </c>
      <c r="C885" s="1" t="s">
        <v>2765</v>
      </c>
      <c r="D885" t="s">
        <v>155</v>
      </c>
      <c r="E885" t="str">
        <f>LEFT(Table2[[#This Row],[Vehicle Title]], 4)</f>
        <v>2016</v>
      </c>
      <c r="F885" t="s">
        <v>2766</v>
      </c>
      <c r="G885" s="1" t="s">
        <v>2767</v>
      </c>
      <c r="H885" t="str">
        <f t="shared" si="13"/>
        <v>Excellent</v>
      </c>
      <c r="I885">
        <v>5</v>
      </c>
    </row>
    <row r="886" spans="1:9" x14ac:dyDescent="0.2">
      <c r="A886" s="2">
        <v>19</v>
      </c>
      <c r="B886" s="3">
        <v>41771.200694444444</v>
      </c>
      <c r="C886" s="1" t="s">
        <v>2768</v>
      </c>
      <c r="D886" t="s">
        <v>106</v>
      </c>
      <c r="E886" t="str">
        <f>LEFT(Table2[[#This Row],[Vehicle Title]], 4)</f>
        <v>2012</v>
      </c>
      <c r="F886" t="s">
        <v>2769</v>
      </c>
      <c r="G886" s="1" t="s">
        <v>2770</v>
      </c>
      <c r="H886" t="str">
        <f t="shared" si="13"/>
        <v>Poor</v>
      </c>
      <c r="I886">
        <v>2.375</v>
      </c>
    </row>
    <row r="887" spans="1:9" x14ac:dyDescent="0.2">
      <c r="A887" s="2">
        <v>1803</v>
      </c>
      <c r="B887" s="3">
        <v>42520</v>
      </c>
      <c r="C887" s="1" t="s">
        <v>2771</v>
      </c>
      <c r="D887" t="s">
        <v>91</v>
      </c>
      <c r="E887" t="str">
        <f>LEFT(Table2[[#This Row],[Vehicle Title]], 4)</f>
        <v>2010</v>
      </c>
      <c r="F887" t="s">
        <v>2772</v>
      </c>
      <c r="G887" s="1" t="s">
        <v>2773</v>
      </c>
      <c r="H887" t="str">
        <f t="shared" si="13"/>
        <v>Good</v>
      </c>
      <c r="I887">
        <v>4</v>
      </c>
    </row>
    <row r="888" spans="1:9" x14ac:dyDescent="0.2">
      <c r="A888" s="2">
        <v>792</v>
      </c>
      <c r="B888" s="3">
        <v>39142.316666666666</v>
      </c>
      <c r="C888" s="1" t="s">
        <v>2774</v>
      </c>
      <c r="D888" t="s">
        <v>44</v>
      </c>
      <c r="E888" t="str">
        <f>LEFT(Table2[[#This Row],[Vehicle Title]], 4)</f>
        <v>2005</v>
      </c>
      <c r="F888" t="s">
        <v>2775</v>
      </c>
      <c r="G888" s="1" t="s">
        <v>2776</v>
      </c>
      <c r="H888" t="str">
        <f t="shared" si="13"/>
        <v>Poor</v>
      </c>
      <c r="I888">
        <v>2.125</v>
      </c>
    </row>
    <row r="889" spans="1:9" x14ac:dyDescent="0.2">
      <c r="A889" s="2">
        <v>48</v>
      </c>
      <c r="B889" s="3">
        <v>42564</v>
      </c>
      <c r="C889" s="1" t="s">
        <v>2777</v>
      </c>
      <c r="D889" t="s">
        <v>115</v>
      </c>
      <c r="E889" t="str">
        <f>LEFT(Table2[[#This Row],[Vehicle Title]], 4)</f>
        <v>2013</v>
      </c>
      <c r="F889" t="s">
        <v>2778</v>
      </c>
      <c r="G889" s="1" t="s">
        <v>2779</v>
      </c>
      <c r="H889" t="str">
        <f t="shared" si="13"/>
        <v>Bad</v>
      </c>
      <c r="I889">
        <v>1</v>
      </c>
    </row>
    <row r="890" spans="1:9" x14ac:dyDescent="0.2">
      <c r="A890" s="2">
        <v>212</v>
      </c>
      <c r="B890" s="3">
        <v>39480.816666666666</v>
      </c>
      <c r="C890" s="1" t="s">
        <v>2780</v>
      </c>
      <c r="D890" t="s">
        <v>77</v>
      </c>
      <c r="E890" t="str">
        <f>LEFT(Table2[[#This Row],[Vehicle Title]], 4)</f>
        <v>2008</v>
      </c>
      <c r="F890" t="s">
        <v>2781</v>
      </c>
      <c r="G890" s="1" t="s">
        <v>2782</v>
      </c>
      <c r="H890" t="str">
        <f t="shared" si="13"/>
        <v>Poor</v>
      </c>
      <c r="I890">
        <v>2.125</v>
      </c>
    </row>
    <row r="891" spans="1:9" x14ac:dyDescent="0.2">
      <c r="A891" s="2">
        <v>227</v>
      </c>
      <c r="B891" s="3">
        <v>40453.941666666666</v>
      </c>
      <c r="C891" s="1" t="s">
        <v>2783</v>
      </c>
      <c r="D891" t="s">
        <v>54</v>
      </c>
      <c r="E891" t="str">
        <f>LEFT(Table2[[#This Row],[Vehicle Title]], 4)</f>
        <v>2006</v>
      </c>
      <c r="F891" t="s">
        <v>2784</v>
      </c>
      <c r="G891" s="1" t="s">
        <v>2785</v>
      </c>
      <c r="H891" t="str">
        <f t="shared" si="13"/>
        <v>Poor</v>
      </c>
      <c r="I891">
        <v>2.125</v>
      </c>
    </row>
    <row r="892" spans="1:9" x14ac:dyDescent="0.2">
      <c r="A892" s="2">
        <v>160</v>
      </c>
      <c r="B892" s="3">
        <v>42577</v>
      </c>
      <c r="C892" s="1" t="s">
        <v>2786</v>
      </c>
      <c r="D892" t="s">
        <v>136</v>
      </c>
      <c r="E892" t="str">
        <f>LEFT(Table2[[#This Row],[Vehicle Title]], 4)</f>
        <v>2015</v>
      </c>
      <c r="F892" t="s">
        <v>2787</v>
      </c>
      <c r="G892" s="1" t="s">
        <v>2788</v>
      </c>
      <c r="H892" t="str">
        <f t="shared" si="13"/>
        <v>Good</v>
      </c>
      <c r="I892">
        <v>4</v>
      </c>
    </row>
    <row r="893" spans="1:9" x14ac:dyDescent="0.2">
      <c r="A893" s="2">
        <v>1786</v>
      </c>
      <c r="B893" s="3">
        <v>41489.698611111111</v>
      </c>
      <c r="C893" s="1" t="s">
        <v>2789</v>
      </c>
      <c r="D893" t="s">
        <v>100</v>
      </c>
      <c r="E893" t="str">
        <f>LEFT(Table2[[#This Row],[Vehicle Title]], 4)</f>
        <v>2011</v>
      </c>
      <c r="F893" t="s">
        <v>2790</v>
      </c>
      <c r="G893" s="1" t="s">
        <v>2791</v>
      </c>
      <c r="H893" t="str">
        <f t="shared" si="13"/>
        <v>Poor</v>
      </c>
      <c r="I893">
        <v>2.125</v>
      </c>
    </row>
    <row r="894" spans="1:9" x14ac:dyDescent="0.2">
      <c r="A894" s="2">
        <v>1068</v>
      </c>
      <c r="B894" s="3">
        <v>39604.529861111114</v>
      </c>
      <c r="C894" s="1" t="s">
        <v>2792</v>
      </c>
      <c r="D894" t="s">
        <v>37</v>
      </c>
      <c r="E894" t="str">
        <f>LEFT(Table2[[#This Row],[Vehicle Title]], 4)</f>
        <v>2004</v>
      </c>
      <c r="F894" t="s">
        <v>2793</v>
      </c>
      <c r="G894" s="1" t="s">
        <v>2794</v>
      </c>
      <c r="H894" t="str">
        <f t="shared" si="13"/>
        <v>Poor</v>
      </c>
      <c r="I894">
        <v>2.125</v>
      </c>
    </row>
    <row r="895" spans="1:9" x14ac:dyDescent="0.2">
      <c r="A895" s="2">
        <v>561</v>
      </c>
      <c r="B895" s="3">
        <v>42596</v>
      </c>
      <c r="C895" s="1" t="s">
        <v>2795</v>
      </c>
      <c r="D895" t="s">
        <v>132</v>
      </c>
      <c r="E895" t="str">
        <f>LEFT(Table2[[#This Row],[Vehicle Title]], 4)</f>
        <v>2014</v>
      </c>
      <c r="F895" t="s">
        <v>2796</v>
      </c>
      <c r="G895" s="1" t="s">
        <v>2797</v>
      </c>
      <c r="H895" t="str">
        <f t="shared" ref="H895:H958" si="14">IF(I895&lt;2,"Bad",IF(I895&lt;3,"Poor",IF(I895&lt;4,"Fair",IF(I895&gt;=5,"Excellent","Good"))))</f>
        <v>Excellent</v>
      </c>
      <c r="I895">
        <v>5</v>
      </c>
    </row>
    <row r="896" spans="1:9" x14ac:dyDescent="0.2">
      <c r="A896" s="2">
        <v>80</v>
      </c>
      <c r="B896" s="3">
        <v>42599</v>
      </c>
      <c r="C896" s="1" t="s">
        <v>2798</v>
      </c>
      <c r="D896" t="s">
        <v>154</v>
      </c>
      <c r="E896" t="str">
        <f>LEFT(Table2[[#This Row],[Vehicle Title]], 4)</f>
        <v>2016</v>
      </c>
      <c r="F896" t="s">
        <v>2799</v>
      </c>
      <c r="G896" s="1" t="s">
        <v>2800</v>
      </c>
      <c r="H896" t="str">
        <f t="shared" si="14"/>
        <v>Excellent</v>
      </c>
      <c r="I896">
        <v>5</v>
      </c>
    </row>
    <row r="897" spans="1:9" x14ac:dyDescent="0.2">
      <c r="A897" s="2">
        <v>79</v>
      </c>
      <c r="B897" s="3">
        <v>42608</v>
      </c>
      <c r="C897" s="1" t="s">
        <v>2801</v>
      </c>
      <c r="D897" t="s">
        <v>152</v>
      </c>
      <c r="E897" t="str">
        <f>LEFT(Table2[[#This Row],[Vehicle Title]], 4)</f>
        <v>2016</v>
      </c>
      <c r="F897" t="s">
        <v>2802</v>
      </c>
      <c r="G897" s="1" t="s">
        <v>2803</v>
      </c>
      <c r="H897" t="str">
        <f t="shared" si="14"/>
        <v>Good</v>
      </c>
      <c r="I897">
        <v>4</v>
      </c>
    </row>
    <row r="898" spans="1:9" x14ac:dyDescent="0.2">
      <c r="A898" s="2">
        <v>78</v>
      </c>
      <c r="B898" s="3">
        <v>42609</v>
      </c>
      <c r="C898" s="1" t="s">
        <v>2804</v>
      </c>
      <c r="D898" t="s">
        <v>154</v>
      </c>
      <c r="E898" t="str">
        <f>LEFT(Table2[[#This Row],[Vehicle Title]], 4)</f>
        <v>2016</v>
      </c>
      <c r="F898" t="s">
        <v>2805</v>
      </c>
      <c r="G898" s="1" t="s">
        <v>2806</v>
      </c>
      <c r="H898" t="str">
        <f t="shared" si="14"/>
        <v>Good</v>
      </c>
      <c r="I898">
        <v>4</v>
      </c>
    </row>
    <row r="899" spans="1:9" x14ac:dyDescent="0.2">
      <c r="A899" s="2">
        <v>502</v>
      </c>
      <c r="B899" s="3">
        <v>42612</v>
      </c>
      <c r="C899" s="1" t="s">
        <v>2807</v>
      </c>
      <c r="D899" t="s">
        <v>110</v>
      </c>
      <c r="E899" t="str">
        <f>LEFT(Table2[[#This Row],[Vehicle Title]], 4)</f>
        <v>2012</v>
      </c>
      <c r="F899" t="s">
        <v>683</v>
      </c>
      <c r="G899" s="1" t="s">
        <v>2808</v>
      </c>
      <c r="H899" t="str">
        <f t="shared" si="14"/>
        <v>Excellent</v>
      </c>
      <c r="I899">
        <v>5</v>
      </c>
    </row>
    <row r="900" spans="1:9" x14ac:dyDescent="0.2">
      <c r="A900" s="2">
        <v>76</v>
      </c>
      <c r="B900" s="3">
        <v>42633</v>
      </c>
      <c r="C900" s="1" t="s">
        <v>2809</v>
      </c>
      <c r="D900" t="s">
        <v>152</v>
      </c>
      <c r="E900" t="str">
        <f>LEFT(Table2[[#This Row],[Vehicle Title]], 4)</f>
        <v>2016</v>
      </c>
      <c r="F900" t="s">
        <v>2810</v>
      </c>
      <c r="G900" s="1" t="s">
        <v>2811</v>
      </c>
      <c r="H900" t="str">
        <f t="shared" si="14"/>
        <v>Excellent</v>
      </c>
      <c r="I900">
        <v>5</v>
      </c>
    </row>
    <row r="901" spans="1:9" x14ac:dyDescent="0.2">
      <c r="A901" s="2">
        <v>1781</v>
      </c>
      <c r="B901" s="3">
        <v>42638</v>
      </c>
      <c r="C901" s="1" t="s">
        <v>2812</v>
      </c>
      <c r="D901" t="s">
        <v>156</v>
      </c>
      <c r="E901" t="str">
        <f>LEFT(Table2[[#This Row],[Vehicle Title]], 4)</f>
        <v>2016</v>
      </c>
      <c r="F901" t="s">
        <v>2813</v>
      </c>
      <c r="G901" s="1" t="s">
        <v>2814</v>
      </c>
      <c r="H901" t="str">
        <f t="shared" si="14"/>
        <v>Excellent</v>
      </c>
      <c r="I901">
        <v>5</v>
      </c>
    </row>
    <row r="902" spans="1:9" x14ac:dyDescent="0.2">
      <c r="A902" s="2">
        <v>975</v>
      </c>
      <c r="B902" s="3">
        <v>42639</v>
      </c>
      <c r="C902" s="1" t="s">
        <v>2815</v>
      </c>
      <c r="D902" t="s">
        <v>160</v>
      </c>
      <c r="E902" t="str">
        <f>LEFT(Table2[[#This Row],[Vehicle Title]], 4)</f>
        <v>2016</v>
      </c>
      <c r="F902" t="s">
        <v>2816</v>
      </c>
      <c r="G902" s="1" t="s">
        <v>2817</v>
      </c>
      <c r="H902" t="str">
        <f t="shared" si="14"/>
        <v>Good</v>
      </c>
      <c r="I902">
        <v>4</v>
      </c>
    </row>
    <row r="903" spans="1:9" x14ac:dyDescent="0.2">
      <c r="A903" s="2">
        <v>1675</v>
      </c>
      <c r="B903" s="3">
        <v>39264.261805555558</v>
      </c>
      <c r="C903" s="1" t="s">
        <v>2818</v>
      </c>
      <c r="D903" t="s">
        <v>42</v>
      </c>
      <c r="E903" t="str">
        <f>LEFT(Table2[[#This Row],[Vehicle Title]], 4)</f>
        <v>2005</v>
      </c>
      <c r="F903" t="s">
        <v>2819</v>
      </c>
      <c r="G903" s="1" t="s">
        <v>2820</v>
      </c>
      <c r="H903" t="str">
        <f t="shared" si="14"/>
        <v>Poor</v>
      </c>
      <c r="I903">
        <v>2</v>
      </c>
    </row>
    <row r="904" spans="1:9" x14ac:dyDescent="0.2">
      <c r="A904" s="2">
        <v>1017</v>
      </c>
      <c r="B904" s="3">
        <v>42693</v>
      </c>
      <c r="C904" s="1" t="s">
        <v>2821</v>
      </c>
      <c r="D904" t="s">
        <v>117</v>
      </c>
      <c r="E904" t="str">
        <f>LEFT(Table2[[#This Row],[Vehicle Title]], 4)</f>
        <v>2013</v>
      </c>
      <c r="F904" t="s">
        <v>2822</v>
      </c>
      <c r="G904" s="1" t="s">
        <v>2823</v>
      </c>
      <c r="H904" t="str">
        <f t="shared" si="14"/>
        <v>Excellent</v>
      </c>
      <c r="I904">
        <v>5</v>
      </c>
    </row>
    <row r="905" spans="1:9" x14ac:dyDescent="0.2">
      <c r="A905" s="2">
        <v>3</v>
      </c>
      <c r="B905" s="3">
        <v>42703</v>
      </c>
      <c r="C905" s="1" t="s">
        <v>2824</v>
      </c>
      <c r="D905" t="s">
        <v>144</v>
      </c>
      <c r="E905" t="str">
        <f>LEFT(Table2[[#This Row],[Vehicle Title]], 4)</f>
        <v>2015</v>
      </c>
      <c r="F905" t="s">
        <v>2825</v>
      </c>
      <c r="G905" s="1" t="s">
        <v>2826</v>
      </c>
      <c r="H905" t="str">
        <f t="shared" si="14"/>
        <v>Fair</v>
      </c>
      <c r="I905">
        <v>3</v>
      </c>
    </row>
    <row r="906" spans="1:9" x14ac:dyDescent="0.2">
      <c r="A906" s="2">
        <v>661</v>
      </c>
      <c r="B906" s="3">
        <v>42523.304166666669</v>
      </c>
      <c r="C906" s="1" t="s">
        <v>2827</v>
      </c>
      <c r="D906" t="s">
        <v>48</v>
      </c>
      <c r="E906" t="str">
        <f>LEFT(Table2[[#This Row],[Vehicle Title]], 4)</f>
        <v>2006</v>
      </c>
      <c r="F906" t="s">
        <v>2828</v>
      </c>
      <c r="G906" s="1" t="s">
        <v>2829</v>
      </c>
      <c r="H906" t="str">
        <f t="shared" si="14"/>
        <v>Poor</v>
      </c>
      <c r="I906">
        <v>2</v>
      </c>
    </row>
    <row r="907" spans="1:9" x14ac:dyDescent="0.2">
      <c r="A907" s="2">
        <v>973</v>
      </c>
      <c r="B907" s="3">
        <v>42725</v>
      </c>
      <c r="C907" s="1" t="s">
        <v>2830</v>
      </c>
      <c r="D907" t="s">
        <v>160</v>
      </c>
      <c r="E907" t="str">
        <f>LEFT(Table2[[#This Row],[Vehicle Title]], 4)</f>
        <v>2016</v>
      </c>
      <c r="F907" t="s">
        <v>2831</v>
      </c>
      <c r="G907" s="1" t="s">
        <v>2832</v>
      </c>
      <c r="H907" t="str">
        <f t="shared" si="14"/>
        <v>Good</v>
      </c>
      <c r="I907">
        <v>4</v>
      </c>
    </row>
    <row r="908" spans="1:9" x14ac:dyDescent="0.2">
      <c r="A908" s="2">
        <v>1224</v>
      </c>
      <c r="B908" s="3">
        <v>37379.668055555558</v>
      </c>
      <c r="C908" s="1" t="s">
        <v>2833</v>
      </c>
      <c r="D908" t="s">
        <v>6</v>
      </c>
      <c r="E908" t="str">
        <f>LEFT(Table2[[#This Row],[Vehicle Title]], 4)</f>
        <v>1997</v>
      </c>
      <c r="F908" t="s">
        <v>2834</v>
      </c>
      <c r="G908" s="1" t="s">
        <v>2835</v>
      </c>
      <c r="H908" t="str">
        <f t="shared" si="14"/>
        <v>Poor</v>
      </c>
      <c r="I908">
        <v>2</v>
      </c>
    </row>
    <row r="909" spans="1:9" x14ac:dyDescent="0.2">
      <c r="A909" s="2">
        <v>2</v>
      </c>
      <c r="B909" s="3">
        <v>42755</v>
      </c>
      <c r="C909" s="1" t="s">
        <v>2836</v>
      </c>
      <c r="D909" t="s">
        <v>145</v>
      </c>
      <c r="E909" t="str">
        <f>LEFT(Table2[[#This Row],[Vehicle Title]], 4)</f>
        <v>2015</v>
      </c>
      <c r="F909" t="s">
        <v>2837</v>
      </c>
      <c r="G909" s="1" t="s">
        <v>2838</v>
      </c>
      <c r="H909" t="str">
        <f t="shared" si="14"/>
        <v>Bad</v>
      </c>
      <c r="I909">
        <v>1</v>
      </c>
    </row>
    <row r="910" spans="1:9" x14ac:dyDescent="0.2">
      <c r="A910" s="2">
        <v>215</v>
      </c>
      <c r="B910" s="3">
        <v>42951.318055555559</v>
      </c>
      <c r="C910" s="1" t="s">
        <v>2839</v>
      </c>
      <c r="D910" t="s">
        <v>53</v>
      </c>
      <c r="E910" t="str">
        <f>LEFT(Table2[[#This Row],[Vehicle Title]], 4)</f>
        <v>2006</v>
      </c>
      <c r="F910" t="s">
        <v>2840</v>
      </c>
      <c r="G910" s="1" t="s">
        <v>2841</v>
      </c>
      <c r="H910" t="str">
        <f t="shared" si="14"/>
        <v>Poor</v>
      </c>
      <c r="I910">
        <v>2</v>
      </c>
    </row>
    <row r="911" spans="1:9" x14ac:dyDescent="0.2">
      <c r="A911" s="2">
        <v>969</v>
      </c>
      <c r="B911" s="3">
        <v>42780</v>
      </c>
      <c r="C911" s="1" t="s">
        <v>2842</v>
      </c>
      <c r="D911" t="s">
        <v>162</v>
      </c>
      <c r="E911" t="str">
        <f>LEFT(Table2[[#This Row],[Vehicle Title]], 4)</f>
        <v>2016</v>
      </c>
      <c r="F911" t="s">
        <v>2843</v>
      </c>
      <c r="G911" s="1" t="s">
        <v>2844</v>
      </c>
      <c r="H911" t="str">
        <f t="shared" si="14"/>
        <v>Good</v>
      </c>
      <c r="I911">
        <v>4</v>
      </c>
    </row>
    <row r="912" spans="1:9" x14ac:dyDescent="0.2">
      <c r="A912" s="2">
        <v>32</v>
      </c>
      <c r="B912" s="3">
        <v>42810</v>
      </c>
      <c r="C912" s="1" t="s">
        <v>2845</v>
      </c>
      <c r="D912" t="s">
        <v>159</v>
      </c>
      <c r="E912" t="str">
        <f>LEFT(Table2[[#This Row],[Vehicle Title]], 4)</f>
        <v>2016</v>
      </c>
      <c r="F912" t="s">
        <v>2846</v>
      </c>
      <c r="G912" s="1" t="s">
        <v>2847</v>
      </c>
      <c r="H912" t="str">
        <f t="shared" si="14"/>
        <v>Good</v>
      </c>
      <c r="I912">
        <v>4</v>
      </c>
    </row>
    <row r="913" spans="1:9" x14ac:dyDescent="0.2">
      <c r="A913" s="2">
        <v>1109</v>
      </c>
      <c r="B913" s="3">
        <v>42840</v>
      </c>
      <c r="C913" s="1" t="s">
        <v>2848</v>
      </c>
      <c r="D913" t="s">
        <v>172</v>
      </c>
      <c r="E913" t="str">
        <f>LEFT(Table2[[#This Row],[Vehicle Title]], 4)</f>
        <v>2017</v>
      </c>
      <c r="F913" t="s">
        <v>2849</v>
      </c>
      <c r="G913" s="1" t="s">
        <v>2850</v>
      </c>
      <c r="H913" t="str">
        <f t="shared" si="14"/>
        <v>Bad</v>
      </c>
      <c r="I913">
        <v>1</v>
      </c>
    </row>
    <row r="914" spans="1:9" x14ac:dyDescent="0.2">
      <c r="A914" s="2">
        <v>70</v>
      </c>
      <c r="B914" s="3">
        <v>43318.531944444447</v>
      </c>
      <c r="C914" s="1" t="s">
        <v>2851</v>
      </c>
      <c r="D914" t="s">
        <v>154</v>
      </c>
      <c r="E914" t="str">
        <f>LEFT(Table2[[#This Row],[Vehicle Title]], 4)</f>
        <v>2016</v>
      </c>
      <c r="F914" t="s">
        <v>2852</v>
      </c>
      <c r="G914" s="1" t="s">
        <v>2853</v>
      </c>
      <c r="H914" t="str">
        <f t="shared" si="14"/>
        <v>Poor</v>
      </c>
      <c r="I914">
        <v>2</v>
      </c>
    </row>
    <row r="915" spans="1:9" x14ac:dyDescent="0.2">
      <c r="A915" s="2">
        <v>638</v>
      </c>
      <c r="B915" s="3">
        <v>40457.488888888889</v>
      </c>
      <c r="C915" s="1" t="s">
        <v>2854</v>
      </c>
      <c r="D915" t="s">
        <v>88</v>
      </c>
      <c r="E915" t="str">
        <f>LEFT(Table2[[#This Row],[Vehicle Title]], 4)</f>
        <v>2009</v>
      </c>
      <c r="F915" t="s">
        <v>2855</v>
      </c>
      <c r="G915" s="1" t="s">
        <v>2856</v>
      </c>
      <c r="H915" t="str">
        <f t="shared" si="14"/>
        <v>Poor</v>
      </c>
      <c r="I915">
        <v>2</v>
      </c>
    </row>
    <row r="916" spans="1:9" x14ac:dyDescent="0.2">
      <c r="A916" s="2">
        <v>40</v>
      </c>
      <c r="B916" s="3">
        <v>42845</v>
      </c>
      <c r="C916" s="1" t="s">
        <v>2857</v>
      </c>
      <c r="D916" t="s">
        <v>127</v>
      </c>
      <c r="E916" t="str">
        <f>LEFT(Table2[[#This Row],[Vehicle Title]], 4)</f>
        <v>2014</v>
      </c>
      <c r="F916" t="s">
        <v>2858</v>
      </c>
      <c r="G916" s="1" t="s">
        <v>2859</v>
      </c>
      <c r="H916" t="str">
        <f t="shared" si="14"/>
        <v>Excellent</v>
      </c>
      <c r="I916">
        <v>5</v>
      </c>
    </row>
    <row r="917" spans="1:9" x14ac:dyDescent="0.2">
      <c r="A917" s="2">
        <v>1022</v>
      </c>
      <c r="B917" s="3">
        <v>43320.723611111112</v>
      </c>
      <c r="C917" s="1" t="s">
        <v>2860</v>
      </c>
      <c r="D917" t="s">
        <v>190</v>
      </c>
      <c r="E917" t="str">
        <f>LEFT(Table2[[#This Row],[Vehicle Title]], 4)</f>
        <v>2018</v>
      </c>
      <c r="F917" t="s">
        <v>2861</v>
      </c>
      <c r="G917" s="1" t="s">
        <v>2862</v>
      </c>
      <c r="H917" t="str">
        <f t="shared" si="14"/>
        <v>Poor</v>
      </c>
      <c r="I917">
        <v>2</v>
      </c>
    </row>
    <row r="918" spans="1:9" x14ac:dyDescent="0.2">
      <c r="A918" s="2">
        <v>960</v>
      </c>
      <c r="B918" s="3">
        <v>43442.799305555556</v>
      </c>
      <c r="C918" s="1" t="s">
        <v>2863</v>
      </c>
      <c r="D918" t="s">
        <v>185</v>
      </c>
      <c r="E918" t="str">
        <f>LEFT(Table2[[#This Row],[Vehicle Title]], 4)</f>
        <v>2018</v>
      </c>
      <c r="F918" t="s">
        <v>2864</v>
      </c>
      <c r="G918" s="1" t="s">
        <v>2865</v>
      </c>
      <c r="H918" t="str">
        <f t="shared" si="14"/>
        <v>Poor</v>
      </c>
      <c r="I918">
        <v>2</v>
      </c>
    </row>
    <row r="919" spans="1:9" x14ac:dyDescent="0.2">
      <c r="A919" s="2">
        <v>74</v>
      </c>
      <c r="B919" s="3">
        <v>42854</v>
      </c>
      <c r="C919" s="1" t="s">
        <v>2866</v>
      </c>
      <c r="D919" t="s">
        <v>152</v>
      </c>
      <c r="E919" t="str">
        <f>LEFT(Table2[[#This Row],[Vehicle Title]], 4)</f>
        <v>2016</v>
      </c>
      <c r="F919" t="s">
        <v>2867</v>
      </c>
      <c r="G919" s="1" t="s">
        <v>2868</v>
      </c>
      <c r="H919" t="str">
        <f t="shared" si="14"/>
        <v>Excellent</v>
      </c>
      <c r="I919">
        <v>5</v>
      </c>
    </row>
    <row r="920" spans="1:9" x14ac:dyDescent="0.2">
      <c r="A920" s="2">
        <v>604</v>
      </c>
      <c r="B920" s="3">
        <v>42901</v>
      </c>
      <c r="C920" s="1" t="s">
        <v>2869</v>
      </c>
      <c r="D920" t="s">
        <v>97</v>
      </c>
      <c r="E920" t="str">
        <f>LEFT(Table2[[#This Row],[Vehicle Title]], 4)</f>
        <v>2010</v>
      </c>
      <c r="F920" t="s">
        <v>2870</v>
      </c>
      <c r="G920" s="1" t="s">
        <v>2871</v>
      </c>
      <c r="H920" t="str">
        <f t="shared" si="14"/>
        <v>Excellent</v>
      </c>
      <c r="I920">
        <v>5</v>
      </c>
    </row>
    <row r="921" spans="1:9" x14ac:dyDescent="0.2">
      <c r="A921" s="2">
        <v>989</v>
      </c>
      <c r="B921" s="3">
        <v>42622.345833333333</v>
      </c>
      <c r="C921" s="1" t="s">
        <v>2872</v>
      </c>
      <c r="D921" t="s">
        <v>130</v>
      </c>
      <c r="E921" t="str">
        <f>LEFT(Table2[[#This Row],[Vehicle Title]], 4)</f>
        <v>2014</v>
      </c>
      <c r="F921" t="s">
        <v>2873</v>
      </c>
      <c r="G921" s="1" t="s">
        <v>2874</v>
      </c>
      <c r="H921" t="str">
        <f t="shared" si="14"/>
        <v>Poor</v>
      </c>
      <c r="I921">
        <v>2</v>
      </c>
    </row>
    <row r="922" spans="1:9" x14ac:dyDescent="0.2">
      <c r="A922" s="2">
        <v>1805</v>
      </c>
      <c r="B922" s="3">
        <v>41617.482638888891</v>
      </c>
      <c r="C922" s="1" t="s">
        <v>2875</v>
      </c>
      <c r="D922" t="s">
        <v>91</v>
      </c>
      <c r="E922" t="str">
        <f>LEFT(Table2[[#This Row],[Vehicle Title]], 4)</f>
        <v>2010</v>
      </c>
      <c r="F922" t="s">
        <v>2876</v>
      </c>
      <c r="G922" s="1" t="s">
        <v>2877</v>
      </c>
      <c r="H922" t="str">
        <f t="shared" si="14"/>
        <v>Poor</v>
      </c>
      <c r="I922">
        <v>2</v>
      </c>
    </row>
    <row r="923" spans="1:9" x14ac:dyDescent="0.2">
      <c r="A923" s="2">
        <v>603</v>
      </c>
      <c r="B923" s="3">
        <v>42913</v>
      </c>
      <c r="C923" s="1" t="s">
        <v>2878</v>
      </c>
      <c r="D923" t="s">
        <v>97</v>
      </c>
      <c r="E923" t="str">
        <f>LEFT(Table2[[#This Row],[Vehicle Title]], 4)</f>
        <v>2010</v>
      </c>
      <c r="F923" t="s">
        <v>2879</v>
      </c>
      <c r="G923" s="1" t="s">
        <v>2880</v>
      </c>
      <c r="H923" t="str">
        <f t="shared" si="14"/>
        <v>Bad</v>
      </c>
      <c r="I923">
        <v>1</v>
      </c>
    </row>
    <row r="924" spans="1:9" x14ac:dyDescent="0.2">
      <c r="A924" s="2">
        <v>1115</v>
      </c>
      <c r="B924" s="3">
        <v>42947</v>
      </c>
      <c r="C924" s="1" t="s">
        <v>2881</v>
      </c>
      <c r="D924" t="s">
        <v>167</v>
      </c>
      <c r="E924" t="str">
        <f>LEFT(Table2[[#This Row],[Vehicle Title]], 4)</f>
        <v>2017</v>
      </c>
      <c r="F924" t="s">
        <v>2882</v>
      </c>
      <c r="G924" s="1" t="s">
        <v>2883</v>
      </c>
      <c r="H924" t="str">
        <f t="shared" si="14"/>
        <v>Bad</v>
      </c>
      <c r="I924">
        <v>1</v>
      </c>
    </row>
    <row r="925" spans="1:9" x14ac:dyDescent="0.2">
      <c r="A925" s="2">
        <v>962</v>
      </c>
      <c r="B925" s="3">
        <v>42976</v>
      </c>
      <c r="C925" s="1" t="s">
        <v>2884</v>
      </c>
      <c r="D925" t="s">
        <v>177</v>
      </c>
      <c r="E925" t="str">
        <f>LEFT(Table2[[#This Row],[Vehicle Title]], 4)</f>
        <v>2017</v>
      </c>
      <c r="F925" t="s">
        <v>2885</v>
      </c>
      <c r="G925" s="1" t="s">
        <v>2886</v>
      </c>
      <c r="H925" t="str">
        <f t="shared" si="14"/>
        <v>Excellent</v>
      </c>
      <c r="I925">
        <v>5</v>
      </c>
    </row>
    <row r="926" spans="1:9" x14ac:dyDescent="0.2">
      <c r="A926" s="2">
        <v>73</v>
      </c>
      <c r="B926" s="3">
        <v>42995</v>
      </c>
      <c r="C926" s="1" t="s">
        <v>406</v>
      </c>
      <c r="D926" t="s">
        <v>152</v>
      </c>
      <c r="E926" t="str">
        <f>LEFT(Table2[[#This Row],[Vehicle Title]], 4)</f>
        <v>2016</v>
      </c>
      <c r="F926" t="s">
        <v>2887</v>
      </c>
      <c r="G926" s="1" t="s">
        <v>2888</v>
      </c>
      <c r="H926" t="str">
        <f t="shared" si="14"/>
        <v>Bad</v>
      </c>
      <c r="I926">
        <v>1</v>
      </c>
    </row>
    <row r="927" spans="1:9" x14ac:dyDescent="0.2">
      <c r="A927" s="2">
        <v>174</v>
      </c>
      <c r="B927" s="3">
        <v>42380.455555555556</v>
      </c>
      <c r="C927" s="1" t="s">
        <v>2889</v>
      </c>
      <c r="D927" t="s">
        <v>81</v>
      </c>
      <c r="E927" t="str">
        <f>LEFT(Table2[[#This Row],[Vehicle Title]], 4)</f>
        <v>2009</v>
      </c>
      <c r="F927" t="s">
        <v>2890</v>
      </c>
      <c r="G927" s="1" t="s">
        <v>2891</v>
      </c>
      <c r="H927" t="str">
        <f t="shared" si="14"/>
        <v>Poor</v>
      </c>
      <c r="I927">
        <v>2</v>
      </c>
    </row>
    <row r="928" spans="1:9" x14ac:dyDescent="0.2">
      <c r="A928" s="2">
        <v>1465</v>
      </c>
      <c r="B928" s="3">
        <v>38909.402083333334</v>
      </c>
      <c r="C928" s="1" t="s">
        <v>2892</v>
      </c>
      <c r="D928" t="s">
        <v>22</v>
      </c>
      <c r="E928" t="str">
        <f>LEFT(Table2[[#This Row],[Vehicle Title]], 4)</f>
        <v>2002</v>
      </c>
      <c r="F928" t="s">
        <v>2893</v>
      </c>
      <c r="G928" s="1" t="s">
        <v>2894</v>
      </c>
      <c r="H928" t="str">
        <f t="shared" si="14"/>
        <v>Poor</v>
      </c>
      <c r="I928">
        <v>2</v>
      </c>
    </row>
    <row r="929" spans="1:9" x14ac:dyDescent="0.2">
      <c r="A929" s="2">
        <v>968</v>
      </c>
      <c r="B929" s="3">
        <v>42997</v>
      </c>
      <c r="C929" s="1" t="s">
        <v>2895</v>
      </c>
      <c r="D929" t="s">
        <v>163</v>
      </c>
      <c r="E929" t="str">
        <f>LEFT(Table2[[#This Row],[Vehicle Title]], 4)</f>
        <v>2016</v>
      </c>
      <c r="F929" t="s">
        <v>2896</v>
      </c>
      <c r="G929" s="1" t="s">
        <v>2897</v>
      </c>
      <c r="H929" t="str">
        <f t="shared" si="14"/>
        <v>Good</v>
      </c>
      <c r="I929">
        <v>4</v>
      </c>
    </row>
    <row r="930" spans="1:9" x14ac:dyDescent="0.2">
      <c r="A930" s="2">
        <v>374</v>
      </c>
      <c r="B930" s="3">
        <v>42998</v>
      </c>
      <c r="C930" s="1" t="s">
        <v>2898</v>
      </c>
      <c r="D930" t="s">
        <v>174</v>
      </c>
      <c r="E930" t="str">
        <f>LEFT(Table2[[#This Row],[Vehicle Title]], 4)</f>
        <v>2017</v>
      </c>
      <c r="F930" t="s">
        <v>2899</v>
      </c>
      <c r="G930" s="1" t="s">
        <v>2900</v>
      </c>
      <c r="H930" t="str">
        <f t="shared" si="14"/>
        <v>Good</v>
      </c>
      <c r="I930">
        <v>4</v>
      </c>
    </row>
    <row r="931" spans="1:9" x14ac:dyDescent="0.2">
      <c r="A931" s="2">
        <v>1114</v>
      </c>
      <c r="B931" s="3">
        <v>43002</v>
      </c>
      <c r="C931" s="1" t="s">
        <v>1765</v>
      </c>
      <c r="D931" t="s">
        <v>167</v>
      </c>
      <c r="E931" t="str">
        <f>LEFT(Table2[[#This Row],[Vehicle Title]], 4)</f>
        <v>2017</v>
      </c>
      <c r="F931" t="s">
        <v>2901</v>
      </c>
      <c r="G931" s="1" t="s">
        <v>2902</v>
      </c>
      <c r="H931" t="str">
        <f t="shared" si="14"/>
        <v>Excellent</v>
      </c>
      <c r="I931">
        <v>5</v>
      </c>
    </row>
    <row r="932" spans="1:9" x14ac:dyDescent="0.2">
      <c r="A932" s="2">
        <v>75</v>
      </c>
      <c r="B932" s="3">
        <v>42472.004166666666</v>
      </c>
      <c r="C932" s="1" t="s">
        <v>2903</v>
      </c>
      <c r="D932" t="s">
        <v>152</v>
      </c>
      <c r="E932" t="str">
        <f>LEFT(Table2[[#This Row],[Vehicle Title]], 4)</f>
        <v>2016</v>
      </c>
      <c r="F932" t="s">
        <v>2904</v>
      </c>
      <c r="G932" s="1" t="s">
        <v>2905</v>
      </c>
      <c r="H932" t="str">
        <f t="shared" si="14"/>
        <v>Poor</v>
      </c>
      <c r="I932">
        <v>2</v>
      </c>
    </row>
    <row r="933" spans="1:9" x14ac:dyDescent="0.2">
      <c r="A933" s="2">
        <v>33</v>
      </c>
      <c r="B933" s="3">
        <v>42533.774305555555</v>
      </c>
      <c r="C933" s="1" t="s">
        <v>2906</v>
      </c>
      <c r="D933" t="s">
        <v>158</v>
      </c>
      <c r="E933" t="str">
        <f>LEFT(Table2[[#This Row],[Vehicle Title]], 4)</f>
        <v>2016</v>
      </c>
      <c r="F933" t="s">
        <v>2907</v>
      </c>
      <c r="G933" s="1" t="s">
        <v>2908</v>
      </c>
      <c r="H933" t="str">
        <f t="shared" si="14"/>
        <v>Poor</v>
      </c>
      <c r="I933">
        <v>2</v>
      </c>
    </row>
    <row r="934" spans="1:9" x14ac:dyDescent="0.2">
      <c r="A934" s="2">
        <v>1780</v>
      </c>
      <c r="B934" s="3">
        <v>43032</v>
      </c>
      <c r="C934" s="1" t="s">
        <v>2909</v>
      </c>
      <c r="D934" t="s">
        <v>156</v>
      </c>
      <c r="E934" t="str">
        <f>LEFT(Table2[[#This Row],[Vehicle Title]], 4)</f>
        <v>2016</v>
      </c>
      <c r="F934" t="s">
        <v>2910</v>
      </c>
      <c r="G934" s="1" t="s">
        <v>2911</v>
      </c>
      <c r="H934" t="str">
        <f t="shared" si="14"/>
        <v>Excellent</v>
      </c>
      <c r="I934">
        <v>5</v>
      </c>
    </row>
    <row r="935" spans="1:9" x14ac:dyDescent="0.2">
      <c r="A935" s="2">
        <v>697</v>
      </c>
      <c r="B935" s="3">
        <v>39235.175694444442</v>
      </c>
      <c r="C935" s="1" t="s">
        <v>2912</v>
      </c>
      <c r="D935" t="s">
        <v>48</v>
      </c>
      <c r="E935" t="str">
        <f>LEFT(Table2[[#This Row],[Vehicle Title]], 4)</f>
        <v>2006</v>
      </c>
      <c r="F935" t="s">
        <v>2913</v>
      </c>
      <c r="G935" s="1" t="s">
        <v>2914</v>
      </c>
      <c r="H935" t="str">
        <f t="shared" si="14"/>
        <v>Bad</v>
      </c>
      <c r="I935">
        <v>1.875</v>
      </c>
    </row>
    <row r="936" spans="1:9" x14ac:dyDescent="0.2">
      <c r="A936" s="2">
        <v>937</v>
      </c>
      <c r="B936" s="3">
        <v>43036</v>
      </c>
      <c r="C936" s="1" t="s">
        <v>2915</v>
      </c>
      <c r="D936" t="s">
        <v>147</v>
      </c>
      <c r="E936" t="str">
        <f>LEFT(Table2[[#This Row],[Vehicle Title]], 4)</f>
        <v>2015</v>
      </c>
      <c r="F936" t="s">
        <v>2916</v>
      </c>
      <c r="G936" s="1" t="s">
        <v>2917</v>
      </c>
      <c r="H936" t="str">
        <f t="shared" si="14"/>
        <v>Excellent</v>
      </c>
      <c r="I936">
        <v>5</v>
      </c>
    </row>
    <row r="937" spans="1:9" x14ac:dyDescent="0.2">
      <c r="A937" s="2">
        <v>1043</v>
      </c>
      <c r="B937" s="3">
        <v>40942.370833333334</v>
      </c>
      <c r="C937" s="1" t="s">
        <v>2918</v>
      </c>
      <c r="D937" t="s">
        <v>37</v>
      </c>
      <c r="E937" t="str">
        <f>LEFT(Table2[[#This Row],[Vehicle Title]], 4)</f>
        <v>2004</v>
      </c>
      <c r="F937" t="s">
        <v>2419</v>
      </c>
      <c r="G937" s="1" t="s">
        <v>2919</v>
      </c>
      <c r="H937" t="str">
        <f t="shared" si="14"/>
        <v>Bad</v>
      </c>
      <c r="I937">
        <v>1.875</v>
      </c>
    </row>
    <row r="938" spans="1:9" x14ac:dyDescent="0.2">
      <c r="A938" s="2">
        <v>844</v>
      </c>
      <c r="B938" s="3">
        <v>39967.32916666667</v>
      </c>
      <c r="C938" s="1" t="s">
        <v>2920</v>
      </c>
      <c r="D938" t="s">
        <v>73</v>
      </c>
      <c r="E938" t="str">
        <f>LEFT(Table2[[#This Row],[Vehicle Title]], 4)</f>
        <v>2008</v>
      </c>
      <c r="F938" t="s">
        <v>2921</v>
      </c>
      <c r="G938" s="1" t="s">
        <v>2922</v>
      </c>
      <c r="H938" t="str">
        <f t="shared" si="14"/>
        <v>Bad</v>
      </c>
      <c r="I938">
        <v>1.875</v>
      </c>
    </row>
    <row r="939" spans="1:9" x14ac:dyDescent="0.2">
      <c r="A939" s="2">
        <v>39</v>
      </c>
      <c r="B939" s="3">
        <v>43063</v>
      </c>
      <c r="C939" s="1" t="s">
        <v>2923</v>
      </c>
      <c r="D939" t="s">
        <v>124</v>
      </c>
      <c r="E939" t="str">
        <f>LEFT(Table2[[#This Row],[Vehicle Title]], 4)</f>
        <v>2014</v>
      </c>
      <c r="F939" t="s">
        <v>2924</v>
      </c>
      <c r="G939" s="1" t="s">
        <v>2925</v>
      </c>
      <c r="H939" t="str">
        <f t="shared" si="14"/>
        <v>Bad</v>
      </c>
      <c r="I939">
        <v>1</v>
      </c>
    </row>
    <row r="940" spans="1:9" x14ac:dyDescent="0.2">
      <c r="A940" s="2">
        <v>71</v>
      </c>
      <c r="B940" s="3">
        <v>43082</v>
      </c>
      <c r="C940" s="1" t="s">
        <v>2926</v>
      </c>
      <c r="D940" t="s">
        <v>154</v>
      </c>
      <c r="E940" t="str">
        <f>LEFT(Table2[[#This Row],[Vehicle Title]], 4)</f>
        <v>2016</v>
      </c>
      <c r="F940" t="s">
        <v>2927</v>
      </c>
      <c r="G940" s="1" t="s">
        <v>2928</v>
      </c>
      <c r="H940" t="str">
        <f t="shared" si="14"/>
        <v>Good</v>
      </c>
      <c r="I940">
        <v>4</v>
      </c>
    </row>
    <row r="941" spans="1:9" x14ac:dyDescent="0.2">
      <c r="A941" s="2">
        <v>1524</v>
      </c>
      <c r="B941" s="3">
        <v>40030.797222222223</v>
      </c>
      <c r="C941" s="1" t="s">
        <v>2929</v>
      </c>
      <c r="D941" t="s">
        <v>38</v>
      </c>
      <c r="E941" t="str">
        <f>LEFT(Table2[[#This Row],[Vehicle Title]], 4)</f>
        <v>2004</v>
      </c>
      <c r="F941" t="s">
        <v>2930</v>
      </c>
      <c r="G941" s="1" t="s">
        <v>2931</v>
      </c>
      <c r="H941" t="str">
        <f t="shared" si="14"/>
        <v>Bad</v>
      </c>
      <c r="I941">
        <v>1.875</v>
      </c>
    </row>
    <row r="942" spans="1:9" x14ac:dyDescent="0.2">
      <c r="A942" s="2">
        <v>1801</v>
      </c>
      <c r="B942" s="3">
        <v>43083</v>
      </c>
      <c r="C942" s="1" t="s">
        <v>2932</v>
      </c>
      <c r="D942" t="s">
        <v>123</v>
      </c>
      <c r="E942" t="str">
        <f>LEFT(Table2[[#This Row],[Vehicle Title]], 4)</f>
        <v>2014</v>
      </c>
      <c r="F942" t="s">
        <v>2933</v>
      </c>
      <c r="G942" s="1" t="s">
        <v>2934</v>
      </c>
      <c r="H942" t="str">
        <f t="shared" si="14"/>
        <v>Excellent</v>
      </c>
      <c r="I942">
        <v>5</v>
      </c>
    </row>
    <row r="943" spans="1:9" x14ac:dyDescent="0.2">
      <c r="A943" s="2">
        <v>1596</v>
      </c>
      <c r="B943" s="3">
        <v>40427.302083333336</v>
      </c>
      <c r="C943" s="1" t="s">
        <v>2935</v>
      </c>
      <c r="D943" t="s">
        <v>32</v>
      </c>
      <c r="E943" t="str">
        <f>LEFT(Table2[[#This Row],[Vehicle Title]], 4)</f>
        <v>2003</v>
      </c>
      <c r="F943" t="s">
        <v>2936</v>
      </c>
      <c r="G943" s="1" t="s">
        <v>2937</v>
      </c>
      <c r="H943" t="str">
        <f t="shared" si="14"/>
        <v>Bad</v>
      </c>
      <c r="I943">
        <v>1.875</v>
      </c>
    </row>
    <row r="944" spans="1:9" x14ac:dyDescent="0.2">
      <c r="A944" s="2">
        <v>1112</v>
      </c>
      <c r="B944" s="3">
        <v>43113</v>
      </c>
      <c r="C944" s="1" t="s">
        <v>2938</v>
      </c>
      <c r="D944" t="s">
        <v>166</v>
      </c>
      <c r="E944" t="str">
        <f>LEFT(Table2[[#This Row],[Vehicle Title]], 4)</f>
        <v>2017</v>
      </c>
      <c r="F944" t="s">
        <v>2939</v>
      </c>
      <c r="G944" s="1" t="s">
        <v>2940</v>
      </c>
      <c r="H944" t="str">
        <f t="shared" si="14"/>
        <v>Fair</v>
      </c>
      <c r="I944">
        <v>3</v>
      </c>
    </row>
    <row r="945" spans="1:9" x14ac:dyDescent="0.2">
      <c r="A945" s="2">
        <v>1724</v>
      </c>
      <c r="B945" s="3">
        <v>39941.379861111112</v>
      </c>
      <c r="C945" s="1" t="s">
        <v>2941</v>
      </c>
      <c r="D945" t="s">
        <v>25</v>
      </c>
      <c r="E945" t="str">
        <f>LEFT(Table2[[#This Row],[Vehicle Title]], 4)</f>
        <v>2002</v>
      </c>
      <c r="F945" t="s">
        <v>2942</v>
      </c>
      <c r="G945" s="1" t="s">
        <v>2943</v>
      </c>
      <c r="H945" t="str">
        <f t="shared" si="14"/>
        <v>Bad</v>
      </c>
      <c r="I945">
        <v>1.875</v>
      </c>
    </row>
    <row r="946" spans="1:9" x14ac:dyDescent="0.2">
      <c r="A946" s="2">
        <v>37</v>
      </c>
      <c r="B946" s="3">
        <v>43115</v>
      </c>
      <c r="C946" s="1" t="s">
        <v>2821</v>
      </c>
      <c r="D946" t="s">
        <v>127</v>
      </c>
      <c r="E946" t="str">
        <f>LEFT(Table2[[#This Row],[Vehicle Title]], 4)</f>
        <v>2014</v>
      </c>
      <c r="F946" t="s">
        <v>2944</v>
      </c>
      <c r="G946" s="1" t="s">
        <v>2945</v>
      </c>
      <c r="H946" t="str">
        <f t="shared" si="14"/>
        <v>Excellent</v>
      </c>
      <c r="I946">
        <v>5</v>
      </c>
    </row>
    <row r="947" spans="1:9" x14ac:dyDescent="0.2">
      <c r="A947" s="2">
        <v>1106</v>
      </c>
      <c r="B947" s="3">
        <v>43117</v>
      </c>
      <c r="C947" s="1" t="s">
        <v>2946</v>
      </c>
      <c r="D947" t="s">
        <v>172</v>
      </c>
      <c r="E947" t="str">
        <f>LEFT(Table2[[#This Row],[Vehicle Title]], 4)</f>
        <v>2017</v>
      </c>
      <c r="F947" t="s">
        <v>2947</v>
      </c>
      <c r="G947" s="1" t="s">
        <v>2948</v>
      </c>
      <c r="H947" t="str">
        <f t="shared" si="14"/>
        <v>Poor</v>
      </c>
      <c r="I947">
        <v>2</v>
      </c>
    </row>
    <row r="948" spans="1:9" x14ac:dyDescent="0.2">
      <c r="A948" s="2">
        <v>1600</v>
      </c>
      <c r="B948" s="3">
        <v>40424.538194444445</v>
      </c>
      <c r="C948" s="1" t="s">
        <v>2949</v>
      </c>
      <c r="D948" t="s">
        <v>32</v>
      </c>
      <c r="E948" t="str">
        <f>LEFT(Table2[[#This Row],[Vehicle Title]], 4)</f>
        <v>2003</v>
      </c>
      <c r="F948" t="s">
        <v>2855</v>
      </c>
      <c r="G948" s="1" t="s">
        <v>2950</v>
      </c>
      <c r="H948" t="str">
        <f t="shared" si="14"/>
        <v>Bad</v>
      </c>
      <c r="I948">
        <v>1.625</v>
      </c>
    </row>
    <row r="949" spans="1:9" x14ac:dyDescent="0.2">
      <c r="A949" s="2">
        <v>1777</v>
      </c>
      <c r="B949" s="3">
        <v>43118</v>
      </c>
      <c r="C949" s="1" t="s">
        <v>1184</v>
      </c>
      <c r="D949" t="s">
        <v>105</v>
      </c>
      <c r="E949" t="str">
        <f>LEFT(Table2[[#This Row],[Vehicle Title]], 4)</f>
        <v>2012</v>
      </c>
      <c r="F949" t="s">
        <v>2951</v>
      </c>
      <c r="G949" s="1" t="s">
        <v>2952</v>
      </c>
      <c r="H949" t="str">
        <f t="shared" si="14"/>
        <v>Excellent</v>
      </c>
      <c r="I949">
        <v>5</v>
      </c>
    </row>
    <row r="950" spans="1:9" x14ac:dyDescent="0.2">
      <c r="A950" s="2">
        <v>1105</v>
      </c>
      <c r="B950" s="3">
        <v>43120</v>
      </c>
      <c r="C950" s="1" t="s">
        <v>2953</v>
      </c>
      <c r="D950" t="s">
        <v>173</v>
      </c>
      <c r="E950" t="str">
        <f>LEFT(Table2[[#This Row],[Vehicle Title]], 4)</f>
        <v>2017</v>
      </c>
      <c r="F950" t="s">
        <v>2954</v>
      </c>
      <c r="G950" s="1" t="s">
        <v>2955</v>
      </c>
      <c r="H950" t="str">
        <f t="shared" si="14"/>
        <v>Excellent</v>
      </c>
      <c r="I950">
        <v>5</v>
      </c>
    </row>
    <row r="951" spans="1:9" x14ac:dyDescent="0.2">
      <c r="A951" s="2">
        <v>1030</v>
      </c>
      <c r="B951" s="3">
        <v>43122</v>
      </c>
      <c r="C951" s="1" t="s">
        <v>2956</v>
      </c>
      <c r="D951" t="s">
        <v>186</v>
      </c>
      <c r="E951" t="str">
        <f>LEFT(Table2[[#This Row],[Vehicle Title]], 4)</f>
        <v>2018</v>
      </c>
      <c r="F951" t="s">
        <v>2957</v>
      </c>
      <c r="G951" s="1" t="s">
        <v>2958</v>
      </c>
      <c r="H951" t="str">
        <f t="shared" si="14"/>
        <v>Excellent</v>
      </c>
      <c r="I951">
        <v>5</v>
      </c>
    </row>
    <row r="952" spans="1:9" x14ac:dyDescent="0.2">
      <c r="A952" s="2">
        <v>1725</v>
      </c>
      <c r="B952" s="3">
        <v>40063.731249999997</v>
      </c>
      <c r="C952" s="1" t="s">
        <v>2959</v>
      </c>
      <c r="D952" t="s">
        <v>24</v>
      </c>
      <c r="E952" t="str">
        <f>LEFT(Table2[[#This Row],[Vehicle Title]], 4)</f>
        <v>2002</v>
      </c>
      <c r="F952" t="s">
        <v>2960</v>
      </c>
      <c r="G952" s="1" t="s">
        <v>2961</v>
      </c>
      <c r="H952" t="str">
        <f t="shared" si="14"/>
        <v>Bad</v>
      </c>
      <c r="I952">
        <v>1.625</v>
      </c>
    </row>
    <row r="953" spans="1:9" x14ac:dyDescent="0.2">
      <c r="A953" s="2">
        <v>1028</v>
      </c>
      <c r="B953" s="3">
        <v>43144</v>
      </c>
      <c r="C953" s="1" t="s">
        <v>2962</v>
      </c>
      <c r="D953" t="s">
        <v>189</v>
      </c>
      <c r="E953" t="str">
        <f>LEFT(Table2[[#This Row],[Vehicle Title]], 4)</f>
        <v>2018</v>
      </c>
      <c r="F953" t="s">
        <v>2963</v>
      </c>
      <c r="G953" s="1" t="s">
        <v>2964</v>
      </c>
      <c r="H953" t="str">
        <f t="shared" si="14"/>
        <v>Excellent</v>
      </c>
      <c r="I953">
        <v>5</v>
      </c>
    </row>
    <row r="954" spans="1:9" x14ac:dyDescent="0.2">
      <c r="A954" s="2">
        <v>1124</v>
      </c>
      <c r="B954" s="3">
        <v>40490.924305555556</v>
      </c>
      <c r="C954" s="1" t="s">
        <v>2965</v>
      </c>
      <c r="D954" t="s">
        <v>29</v>
      </c>
      <c r="E954" t="str">
        <f>LEFT(Table2[[#This Row],[Vehicle Title]], 4)</f>
        <v>2003</v>
      </c>
      <c r="F954" t="s">
        <v>2966</v>
      </c>
      <c r="G954" s="1" t="s">
        <v>2967</v>
      </c>
      <c r="H954" t="str">
        <f t="shared" si="14"/>
        <v>Bad</v>
      </c>
      <c r="I954">
        <v>1.625</v>
      </c>
    </row>
    <row r="955" spans="1:9" x14ac:dyDescent="0.2">
      <c r="A955" s="2">
        <v>1621</v>
      </c>
      <c r="B955" s="3">
        <v>39181.302083333336</v>
      </c>
      <c r="C955" s="1" t="s">
        <v>2968</v>
      </c>
      <c r="D955" t="s">
        <v>33</v>
      </c>
      <c r="E955" t="str">
        <f>LEFT(Table2[[#This Row],[Vehicle Title]], 4)</f>
        <v>2003</v>
      </c>
      <c r="F955" t="s">
        <v>2435</v>
      </c>
      <c r="G955" s="1" t="s">
        <v>2969</v>
      </c>
      <c r="H955" t="str">
        <f t="shared" si="14"/>
        <v>Bad</v>
      </c>
      <c r="I955">
        <v>1.625</v>
      </c>
    </row>
    <row r="956" spans="1:9" x14ac:dyDescent="0.2">
      <c r="A956" s="2">
        <v>0</v>
      </c>
      <c r="B956" s="3">
        <v>43144</v>
      </c>
      <c r="C956" s="1" t="s">
        <v>2970</v>
      </c>
      <c r="D956" t="s">
        <v>142</v>
      </c>
      <c r="E956" t="str">
        <f>LEFT(Table2[[#This Row],[Vehicle Title]], 4)</f>
        <v>2015</v>
      </c>
      <c r="F956" t="s">
        <v>2971</v>
      </c>
      <c r="G956" s="1" t="s">
        <v>2972</v>
      </c>
      <c r="H956" t="str">
        <f t="shared" si="14"/>
        <v>Good</v>
      </c>
      <c r="I956">
        <v>4</v>
      </c>
    </row>
    <row r="957" spans="1:9" x14ac:dyDescent="0.2">
      <c r="A957" s="2">
        <v>68</v>
      </c>
      <c r="B957" s="3">
        <v>43148</v>
      </c>
      <c r="C957" s="1" t="s">
        <v>2973</v>
      </c>
      <c r="D957" t="s">
        <v>168</v>
      </c>
      <c r="E957" t="str">
        <f>LEFT(Table2[[#This Row],[Vehicle Title]], 4)</f>
        <v>2017</v>
      </c>
      <c r="F957" t="s">
        <v>2974</v>
      </c>
      <c r="G957" s="1" t="s">
        <v>2975</v>
      </c>
      <c r="H957" t="str">
        <f t="shared" si="14"/>
        <v>Excellent</v>
      </c>
      <c r="I957">
        <v>5</v>
      </c>
    </row>
    <row r="958" spans="1:9" x14ac:dyDescent="0.2">
      <c r="A958" s="2">
        <v>1048</v>
      </c>
      <c r="B958" s="3">
        <v>40242.49722222222</v>
      </c>
      <c r="C958" s="1" t="s">
        <v>2976</v>
      </c>
      <c r="D958" t="s">
        <v>37</v>
      </c>
      <c r="E958" t="str">
        <f>LEFT(Table2[[#This Row],[Vehicle Title]], 4)</f>
        <v>2004</v>
      </c>
      <c r="F958" t="s">
        <v>2977</v>
      </c>
      <c r="G958" s="1" t="s">
        <v>2978</v>
      </c>
      <c r="H958" t="str">
        <f t="shared" si="14"/>
        <v>Bad</v>
      </c>
      <c r="I958">
        <v>1.375</v>
      </c>
    </row>
    <row r="959" spans="1:9" x14ac:dyDescent="0.2">
      <c r="A959" s="2">
        <v>516</v>
      </c>
      <c r="B959" s="3">
        <v>38539.683333333334</v>
      </c>
      <c r="C959" s="1" t="s">
        <v>2979</v>
      </c>
      <c r="D959" t="s">
        <v>15</v>
      </c>
      <c r="E959" t="str">
        <f>LEFT(Table2[[#This Row],[Vehicle Title]], 4)</f>
        <v>2000</v>
      </c>
      <c r="F959" t="s">
        <v>2980</v>
      </c>
      <c r="G959" s="1" t="s">
        <v>2981</v>
      </c>
      <c r="H959" t="str">
        <f t="shared" ref="H959:H1019" si="15">IF(I959&lt;2,"Bad",IF(I959&lt;3,"Poor",IF(I959&lt;4,"Fair",IF(I959&gt;=5,"Excellent","Good"))))</f>
        <v>Bad</v>
      </c>
      <c r="I959">
        <v>1.375</v>
      </c>
    </row>
    <row r="960" spans="1:9" x14ac:dyDescent="0.2">
      <c r="A960" s="2">
        <v>1104</v>
      </c>
      <c r="B960" s="3">
        <v>43153</v>
      </c>
      <c r="C960" s="1" t="s">
        <v>2982</v>
      </c>
      <c r="D960" t="s">
        <v>173</v>
      </c>
      <c r="E960" t="str">
        <f>LEFT(Table2[[#This Row],[Vehicle Title]], 4)</f>
        <v>2017</v>
      </c>
      <c r="F960" t="s">
        <v>2983</v>
      </c>
      <c r="G960" s="1" t="s">
        <v>2984</v>
      </c>
      <c r="H960" t="str">
        <f t="shared" si="15"/>
        <v>Bad</v>
      </c>
      <c r="I960">
        <v>1</v>
      </c>
    </row>
    <row r="961" spans="1:9" x14ac:dyDescent="0.2">
      <c r="A961" s="2">
        <v>965</v>
      </c>
      <c r="B961" s="3">
        <v>43156</v>
      </c>
      <c r="C961" s="1" t="s">
        <v>1830</v>
      </c>
      <c r="D961" t="s">
        <v>109</v>
      </c>
      <c r="E961" t="str">
        <f>LEFT(Table2[[#This Row],[Vehicle Title]], 4)</f>
        <v>2012</v>
      </c>
      <c r="F961" t="s">
        <v>2985</v>
      </c>
      <c r="G961" s="1" t="s">
        <v>2986</v>
      </c>
      <c r="H961" t="str">
        <f t="shared" si="15"/>
        <v>Excellent</v>
      </c>
      <c r="I961">
        <v>5</v>
      </c>
    </row>
    <row r="962" spans="1:9" x14ac:dyDescent="0.2">
      <c r="A962" s="2">
        <v>602</v>
      </c>
      <c r="B962" s="3">
        <v>43183</v>
      </c>
      <c r="C962" s="1" t="s">
        <v>2272</v>
      </c>
      <c r="D962" t="s">
        <v>97</v>
      </c>
      <c r="E962" t="str">
        <f>LEFT(Table2[[#This Row],[Vehicle Title]], 4)</f>
        <v>2010</v>
      </c>
      <c r="F962" t="s">
        <v>2987</v>
      </c>
      <c r="G962" s="1" t="s">
        <v>2988</v>
      </c>
      <c r="H962" t="str">
        <f t="shared" si="15"/>
        <v>Excellent</v>
      </c>
      <c r="I962">
        <v>5</v>
      </c>
    </row>
    <row r="963" spans="1:9" x14ac:dyDescent="0.2">
      <c r="A963" s="2">
        <v>132</v>
      </c>
      <c r="B963" s="3">
        <v>39672.638888888891</v>
      </c>
      <c r="C963" s="1" t="s">
        <v>2989</v>
      </c>
      <c r="D963" t="s">
        <v>70</v>
      </c>
      <c r="E963" t="str">
        <f>LEFT(Table2[[#This Row],[Vehicle Title]], 4)</f>
        <v>2008</v>
      </c>
      <c r="F963" t="s">
        <v>2990</v>
      </c>
      <c r="G963" s="1" t="s">
        <v>2991</v>
      </c>
      <c r="H963" t="str">
        <f t="shared" si="15"/>
        <v>Bad</v>
      </c>
      <c r="I963">
        <v>1.375</v>
      </c>
    </row>
    <row r="964" spans="1:9" x14ac:dyDescent="0.2">
      <c r="A964" s="2">
        <v>380</v>
      </c>
      <c r="B964" s="3">
        <v>40179.90347222222</v>
      </c>
      <c r="C964" s="1" t="s">
        <v>2992</v>
      </c>
      <c r="D964" t="s">
        <v>19</v>
      </c>
      <c r="E964" t="str">
        <f>LEFT(Table2[[#This Row],[Vehicle Title]], 4)</f>
        <v>2001</v>
      </c>
      <c r="F964" t="s">
        <v>2993</v>
      </c>
      <c r="G964" s="1" t="s">
        <v>2994</v>
      </c>
      <c r="H964" t="str">
        <f t="shared" si="15"/>
        <v>Bad</v>
      </c>
      <c r="I964">
        <v>1.125</v>
      </c>
    </row>
    <row r="965" spans="1:9" x14ac:dyDescent="0.2">
      <c r="A965" s="2">
        <v>1259</v>
      </c>
      <c r="B965" s="3">
        <v>38659.373611111114</v>
      </c>
      <c r="C965" s="1" t="s">
        <v>2995</v>
      </c>
      <c r="D965" t="s">
        <v>10</v>
      </c>
      <c r="E965" t="str">
        <f>LEFT(Table2[[#This Row],[Vehicle Title]], 4)</f>
        <v>1999</v>
      </c>
      <c r="F965" t="s">
        <v>2996</v>
      </c>
      <c r="G965" s="1" t="s">
        <v>2997</v>
      </c>
      <c r="H965" t="str">
        <f t="shared" si="15"/>
        <v>Bad</v>
      </c>
      <c r="I965">
        <v>1.125</v>
      </c>
    </row>
    <row r="966" spans="1:9" x14ac:dyDescent="0.2">
      <c r="A966" s="2">
        <v>1285</v>
      </c>
      <c r="B966" s="3">
        <v>37472</v>
      </c>
      <c r="C966" s="1" t="s">
        <v>2998</v>
      </c>
      <c r="D966" t="s">
        <v>11</v>
      </c>
      <c r="E966" t="str">
        <f>LEFT(Table2[[#This Row],[Vehicle Title]], 4)</f>
        <v>1999</v>
      </c>
      <c r="F966" t="s">
        <v>2999</v>
      </c>
      <c r="G966" s="1" t="s">
        <v>3000</v>
      </c>
      <c r="H966" t="str">
        <f t="shared" si="15"/>
        <v>Bad</v>
      </c>
      <c r="I966">
        <v>1.125</v>
      </c>
    </row>
    <row r="967" spans="1:9" x14ac:dyDescent="0.2">
      <c r="A967" s="2">
        <v>1101</v>
      </c>
      <c r="B967" s="3">
        <v>43210</v>
      </c>
      <c r="C967" s="1" t="s">
        <v>3001</v>
      </c>
      <c r="D967" t="s">
        <v>181</v>
      </c>
      <c r="E967" t="str">
        <f>LEFT(Table2[[#This Row],[Vehicle Title]], 4)</f>
        <v>2018</v>
      </c>
      <c r="F967" t="s">
        <v>3002</v>
      </c>
      <c r="G967" s="1" t="s">
        <v>3003</v>
      </c>
      <c r="H967" t="str">
        <f t="shared" si="15"/>
        <v>Excellent</v>
      </c>
      <c r="I967">
        <v>5</v>
      </c>
    </row>
    <row r="968" spans="1:9" x14ac:dyDescent="0.2">
      <c r="A968" s="2">
        <v>128</v>
      </c>
      <c r="B968" s="3">
        <v>39814.388888888891</v>
      </c>
      <c r="C968" s="1" t="s">
        <v>3004</v>
      </c>
      <c r="D968" t="s">
        <v>70</v>
      </c>
      <c r="E968" t="str">
        <f>LEFT(Table2[[#This Row],[Vehicle Title]], 4)</f>
        <v>2008</v>
      </c>
      <c r="F968" t="s">
        <v>3005</v>
      </c>
      <c r="G968" s="1" t="s">
        <v>3006</v>
      </c>
      <c r="H968" t="str">
        <f t="shared" si="15"/>
        <v>Bad</v>
      </c>
      <c r="I968">
        <v>1</v>
      </c>
    </row>
    <row r="969" spans="1:9" x14ac:dyDescent="0.2">
      <c r="A969" s="2">
        <v>16</v>
      </c>
      <c r="B969" s="3">
        <v>43252.926388888889</v>
      </c>
      <c r="C969" s="1" t="s">
        <v>3007</v>
      </c>
      <c r="D969" t="s">
        <v>176</v>
      </c>
      <c r="E969" t="str">
        <f>LEFT(Table2[[#This Row],[Vehicle Title]], 4)</f>
        <v>2017</v>
      </c>
      <c r="F969" t="s">
        <v>3008</v>
      </c>
      <c r="G969" s="1" t="s">
        <v>3009</v>
      </c>
      <c r="H969" t="str">
        <f t="shared" si="15"/>
        <v>Bad</v>
      </c>
      <c r="I969">
        <v>1</v>
      </c>
    </row>
    <row r="970" spans="1:9" x14ac:dyDescent="0.2">
      <c r="A970" s="2">
        <v>38</v>
      </c>
      <c r="B970" s="3">
        <v>43313.395833333336</v>
      </c>
      <c r="C970" s="1" t="s">
        <v>3010</v>
      </c>
      <c r="D970" t="s">
        <v>125</v>
      </c>
      <c r="E970" t="str">
        <f>LEFT(Table2[[#This Row],[Vehicle Title]], 4)</f>
        <v>2014</v>
      </c>
      <c r="F970" t="s">
        <v>3011</v>
      </c>
      <c r="G970" s="1" t="s">
        <v>3012</v>
      </c>
      <c r="H970" t="str">
        <f t="shared" si="15"/>
        <v>Bad</v>
      </c>
      <c r="I970">
        <v>1</v>
      </c>
    </row>
    <row r="971" spans="1:9" x14ac:dyDescent="0.2">
      <c r="A971" s="2">
        <v>347</v>
      </c>
      <c r="B971" s="3">
        <v>43040.511111111111</v>
      </c>
      <c r="C971" s="1" t="s">
        <v>3013</v>
      </c>
      <c r="D971" t="s">
        <v>151</v>
      </c>
      <c r="E971" t="str">
        <f>LEFT(Table2[[#This Row],[Vehicle Title]], 4)</f>
        <v>2015</v>
      </c>
      <c r="F971" t="s">
        <v>3014</v>
      </c>
      <c r="G971" s="1" t="s">
        <v>3015</v>
      </c>
      <c r="H971" t="str">
        <f t="shared" si="15"/>
        <v>Bad</v>
      </c>
      <c r="I971">
        <v>1</v>
      </c>
    </row>
    <row r="972" spans="1:9" x14ac:dyDescent="0.2">
      <c r="A972" s="2">
        <v>1026</v>
      </c>
      <c r="B972" s="3">
        <v>43215</v>
      </c>
      <c r="C972" s="1" t="s">
        <v>3016</v>
      </c>
      <c r="D972" t="s">
        <v>188</v>
      </c>
      <c r="E972" t="str">
        <f>LEFT(Table2[[#This Row],[Vehicle Title]], 4)</f>
        <v>2018</v>
      </c>
      <c r="F972" t="s">
        <v>3017</v>
      </c>
      <c r="G972" s="1" t="s">
        <v>3018</v>
      </c>
      <c r="H972" t="str">
        <f t="shared" si="15"/>
        <v>Fair</v>
      </c>
      <c r="I972">
        <v>3</v>
      </c>
    </row>
    <row r="973" spans="1:9" x14ac:dyDescent="0.2">
      <c r="A973" s="2">
        <v>1261</v>
      </c>
      <c r="B973" s="3">
        <v>38474.443055555559</v>
      </c>
      <c r="C973" s="1" t="s">
        <v>3019</v>
      </c>
      <c r="D973" t="s">
        <v>11</v>
      </c>
      <c r="E973" t="str">
        <f>LEFT(Table2[[#This Row],[Vehicle Title]], 4)</f>
        <v>1999</v>
      </c>
      <c r="F973" t="s">
        <v>3020</v>
      </c>
      <c r="G973" s="1" t="s">
        <v>3021</v>
      </c>
      <c r="H973" t="str">
        <f t="shared" si="15"/>
        <v>Bad</v>
      </c>
      <c r="I973">
        <v>1</v>
      </c>
    </row>
    <row r="974" spans="1:9" x14ac:dyDescent="0.2">
      <c r="A974" s="2">
        <v>1110</v>
      </c>
      <c r="B974" s="3">
        <v>43235</v>
      </c>
      <c r="C974" s="1" t="s">
        <v>3022</v>
      </c>
      <c r="D974" t="s">
        <v>167</v>
      </c>
      <c r="E974" t="str">
        <f>LEFT(Table2[[#This Row],[Vehicle Title]], 4)</f>
        <v>2017</v>
      </c>
      <c r="F974" t="s">
        <v>3023</v>
      </c>
      <c r="G974" s="1" t="s">
        <v>3024</v>
      </c>
      <c r="H974" t="str">
        <f t="shared" si="15"/>
        <v>Fair</v>
      </c>
      <c r="I974">
        <v>3</v>
      </c>
    </row>
    <row r="975" spans="1:9" x14ac:dyDescent="0.2">
      <c r="A975" s="2">
        <v>964</v>
      </c>
      <c r="B975" s="3">
        <v>43236</v>
      </c>
      <c r="C975" s="1" t="s">
        <v>3025</v>
      </c>
      <c r="D975" t="s">
        <v>179</v>
      </c>
      <c r="E975" t="str">
        <f>LEFT(Table2[[#This Row],[Vehicle Title]], 4)</f>
        <v>2017</v>
      </c>
      <c r="F975" t="s">
        <v>3026</v>
      </c>
      <c r="G975" s="1" t="s">
        <v>3027</v>
      </c>
      <c r="H975" t="str">
        <f t="shared" si="15"/>
        <v>Excellent</v>
      </c>
      <c r="I975">
        <v>5</v>
      </c>
    </row>
    <row r="976" spans="1:9" x14ac:dyDescent="0.2">
      <c r="A976" s="2">
        <v>1027</v>
      </c>
      <c r="B976" s="3">
        <v>43103.409722222219</v>
      </c>
      <c r="C976" s="1" t="s">
        <v>3028</v>
      </c>
      <c r="D976" t="s">
        <v>187</v>
      </c>
      <c r="E976" t="str">
        <f>LEFT(Table2[[#This Row],[Vehicle Title]], 4)</f>
        <v>2018</v>
      </c>
      <c r="F976" t="s">
        <v>3029</v>
      </c>
      <c r="G976" s="1" t="s">
        <v>3030</v>
      </c>
      <c r="H976" t="str">
        <f t="shared" si="15"/>
        <v>Bad</v>
      </c>
      <c r="I976">
        <v>1</v>
      </c>
    </row>
    <row r="977" spans="1:9" x14ac:dyDescent="0.2">
      <c r="A977" s="2">
        <v>7</v>
      </c>
      <c r="B977" s="3">
        <v>42403.884722222225</v>
      </c>
      <c r="C977" s="1" t="s">
        <v>3031</v>
      </c>
      <c r="D977" t="s">
        <v>142</v>
      </c>
      <c r="E977" t="str">
        <f>LEFT(Table2[[#This Row],[Vehicle Title]], 4)</f>
        <v>2015</v>
      </c>
      <c r="F977" t="s">
        <v>3032</v>
      </c>
      <c r="G977" s="1" t="s">
        <v>3033</v>
      </c>
      <c r="H977" t="str">
        <f t="shared" si="15"/>
        <v>Bad</v>
      </c>
      <c r="I977">
        <v>1</v>
      </c>
    </row>
    <row r="978" spans="1:9" x14ac:dyDescent="0.2">
      <c r="A978" s="2">
        <v>375</v>
      </c>
      <c r="B978" s="3">
        <v>42463.405555555553</v>
      </c>
      <c r="C978" s="1" t="s">
        <v>3034</v>
      </c>
      <c r="D978" t="s">
        <v>20</v>
      </c>
      <c r="E978" t="str">
        <f>LEFT(Table2[[#This Row],[Vehicle Title]], 4)</f>
        <v>2001</v>
      </c>
      <c r="F978" t="s">
        <v>3035</v>
      </c>
      <c r="G978" s="1" t="s">
        <v>3036</v>
      </c>
      <c r="H978" t="str">
        <f t="shared" si="15"/>
        <v>Bad</v>
      </c>
      <c r="I978">
        <v>1</v>
      </c>
    </row>
    <row r="979" spans="1:9" x14ac:dyDescent="0.2">
      <c r="A979" s="2">
        <v>277</v>
      </c>
      <c r="B979" s="3">
        <v>42616.281944444447</v>
      </c>
      <c r="C979" s="1" t="s">
        <v>3037</v>
      </c>
      <c r="D979" t="s">
        <v>41</v>
      </c>
      <c r="E979" t="str">
        <f>LEFT(Table2[[#This Row],[Vehicle Title]], 4)</f>
        <v>2004</v>
      </c>
      <c r="F979" t="s">
        <v>3038</v>
      </c>
      <c r="G979" s="1" t="s">
        <v>3039</v>
      </c>
      <c r="H979" t="str">
        <f t="shared" si="15"/>
        <v>Bad</v>
      </c>
      <c r="I979">
        <v>1</v>
      </c>
    </row>
    <row r="980" spans="1:9" x14ac:dyDescent="0.2">
      <c r="A980" s="2">
        <v>6</v>
      </c>
      <c r="B980" s="3">
        <v>42464.611111111109</v>
      </c>
      <c r="C980" s="1" t="s">
        <v>3040</v>
      </c>
      <c r="D980" t="s">
        <v>142</v>
      </c>
      <c r="E980" t="str">
        <f>LEFT(Table2[[#This Row],[Vehicle Title]], 4)</f>
        <v>2015</v>
      </c>
      <c r="F980" t="s">
        <v>3041</v>
      </c>
      <c r="G980" s="1" t="s">
        <v>3042</v>
      </c>
      <c r="H980" t="str">
        <f t="shared" si="15"/>
        <v>Bad</v>
      </c>
      <c r="I980">
        <v>1</v>
      </c>
    </row>
    <row r="981" spans="1:9" x14ac:dyDescent="0.2">
      <c r="A981" s="2">
        <v>1111</v>
      </c>
      <c r="B981" s="3">
        <v>43347.727777777778</v>
      </c>
      <c r="C981" s="1" t="s">
        <v>3043</v>
      </c>
      <c r="D981" t="s">
        <v>167</v>
      </c>
      <c r="E981" t="str">
        <f>LEFT(Table2[[#This Row],[Vehicle Title]], 4)</f>
        <v>2017</v>
      </c>
      <c r="F981" t="s">
        <v>3044</v>
      </c>
      <c r="G981" s="1" t="s">
        <v>3045</v>
      </c>
      <c r="H981" t="str">
        <f t="shared" si="15"/>
        <v>Bad</v>
      </c>
      <c r="I981">
        <v>1</v>
      </c>
    </row>
    <row r="982" spans="1:9" x14ac:dyDescent="0.2">
      <c r="A982" s="2">
        <v>50</v>
      </c>
      <c r="B982" s="3">
        <v>42708.413194444445</v>
      </c>
      <c r="C982" s="1" t="s">
        <v>3046</v>
      </c>
      <c r="D982" t="s">
        <v>113</v>
      </c>
      <c r="E982" t="str">
        <f>LEFT(Table2[[#This Row],[Vehicle Title]], 4)</f>
        <v>2013</v>
      </c>
      <c r="F982" t="s">
        <v>3047</v>
      </c>
      <c r="G982" s="1" t="s">
        <v>3048</v>
      </c>
      <c r="H982" t="str">
        <f t="shared" si="15"/>
        <v>Bad</v>
      </c>
      <c r="I982">
        <v>1</v>
      </c>
    </row>
    <row r="983" spans="1:9" x14ac:dyDescent="0.2">
      <c r="A983" s="2">
        <v>373</v>
      </c>
      <c r="B983" s="3">
        <v>43240</v>
      </c>
      <c r="C983" s="1" t="s">
        <v>3049</v>
      </c>
      <c r="D983" t="s">
        <v>174</v>
      </c>
      <c r="E983" t="str">
        <f>LEFT(Table2[[#This Row],[Vehicle Title]], 4)</f>
        <v>2017</v>
      </c>
      <c r="F983" t="s">
        <v>3050</v>
      </c>
      <c r="G983" s="1" t="s">
        <v>3051</v>
      </c>
      <c r="H983" t="str">
        <f t="shared" si="15"/>
        <v>Excellent</v>
      </c>
      <c r="I983">
        <v>5</v>
      </c>
    </row>
    <row r="984" spans="1:9" x14ac:dyDescent="0.2">
      <c r="A984" s="2">
        <v>67</v>
      </c>
      <c r="B984" s="3">
        <v>43240</v>
      </c>
      <c r="C984" s="1" t="s">
        <v>3052</v>
      </c>
      <c r="D984" t="s">
        <v>170</v>
      </c>
      <c r="E984" t="str">
        <f>LEFT(Table2[[#This Row],[Vehicle Title]], 4)</f>
        <v>2017</v>
      </c>
      <c r="F984" t="s">
        <v>3053</v>
      </c>
      <c r="G984" s="1" t="s">
        <v>3054</v>
      </c>
      <c r="H984" t="str">
        <f t="shared" si="15"/>
        <v>Poor</v>
      </c>
      <c r="I984">
        <v>2</v>
      </c>
    </row>
    <row r="985" spans="1:9" x14ac:dyDescent="0.2">
      <c r="A985" s="2">
        <v>372</v>
      </c>
      <c r="B985" s="3">
        <v>43243</v>
      </c>
      <c r="C985" s="1" t="s">
        <v>3055</v>
      </c>
      <c r="D985" t="s">
        <v>180</v>
      </c>
      <c r="E985" t="str">
        <f>LEFT(Table2[[#This Row],[Vehicle Title]], 4)</f>
        <v>2017</v>
      </c>
      <c r="F985" t="s">
        <v>3056</v>
      </c>
      <c r="G985" s="1" t="s">
        <v>3057</v>
      </c>
      <c r="H985" t="str">
        <f t="shared" si="15"/>
        <v>Fair</v>
      </c>
      <c r="I985">
        <v>3</v>
      </c>
    </row>
    <row r="986" spans="1:9" x14ac:dyDescent="0.2">
      <c r="A986" s="2">
        <v>1633</v>
      </c>
      <c r="B986" s="3">
        <v>38723.319444444445</v>
      </c>
      <c r="C986" s="1" t="s">
        <v>3058</v>
      </c>
      <c r="D986" t="s">
        <v>33</v>
      </c>
      <c r="E986" t="str">
        <f>LEFT(Table2[[#This Row],[Vehicle Title]], 4)</f>
        <v>2003</v>
      </c>
      <c r="F986" t="s">
        <v>1098</v>
      </c>
      <c r="G986" s="1" t="s">
        <v>3059</v>
      </c>
      <c r="H986" t="str">
        <f t="shared" si="15"/>
        <v>Bad</v>
      </c>
      <c r="I986">
        <v>1</v>
      </c>
    </row>
    <row r="987" spans="1:9" x14ac:dyDescent="0.2">
      <c r="A987" s="2">
        <v>1715</v>
      </c>
      <c r="B987" s="3">
        <v>40274.364583333336</v>
      </c>
      <c r="C987" s="1" t="s">
        <v>3060</v>
      </c>
      <c r="D987" t="s">
        <v>25</v>
      </c>
      <c r="E987" t="str">
        <f>LEFT(Table2[[#This Row],[Vehicle Title]], 4)</f>
        <v>2002</v>
      </c>
      <c r="F987" t="s">
        <v>3061</v>
      </c>
      <c r="G987" s="1" t="s">
        <v>3062</v>
      </c>
      <c r="H987" t="str">
        <f t="shared" si="15"/>
        <v>Bad</v>
      </c>
      <c r="I987">
        <v>1</v>
      </c>
    </row>
    <row r="988" spans="1:9" x14ac:dyDescent="0.2">
      <c r="A988" s="2">
        <v>1445</v>
      </c>
      <c r="B988" s="3">
        <v>43226.634027777778</v>
      </c>
      <c r="C988" s="1" t="s">
        <v>3063</v>
      </c>
      <c r="D988" t="s">
        <v>21</v>
      </c>
      <c r="E988" t="str">
        <f>LEFT(Table2[[#This Row],[Vehicle Title]], 4)</f>
        <v>2002</v>
      </c>
      <c r="F988" t="s">
        <v>3064</v>
      </c>
      <c r="G988" s="1" t="s">
        <v>3065</v>
      </c>
      <c r="H988" t="str">
        <f t="shared" si="15"/>
        <v>Bad</v>
      </c>
      <c r="I988">
        <v>1</v>
      </c>
    </row>
    <row r="989" spans="1:9" x14ac:dyDescent="0.2">
      <c r="A989" s="2">
        <v>90</v>
      </c>
      <c r="B989" s="3">
        <v>42984.538888888892</v>
      </c>
      <c r="C989" s="1" t="s">
        <v>3066</v>
      </c>
      <c r="D989" t="s">
        <v>70</v>
      </c>
      <c r="E989" t="str">
        <f>LEFT(Table2[[#This Row],[Vehicle Title]], 4)</f>
        <v>2008</v>
      </c>
      <c r="F989" t="s">
        <v>3067</v>
      </c>
      <c r="G989" s="1" t="s">
        <v>3068</v>
      </c>
      <c r="H989" t="str">
        <f t="shared" si="15"/>
        <v>Bad</v>
      </c>
      <c r="I989">
        <v>1</v>
      </c>
    </row>
    <row r="990" spans="1:9" x14ac:dyDescent="0.2">
      <c r="A990" s="2">
        <v>1103</v>
      </c>
      <c r="B990" s="3">
        <v>43248</v>
      </c>
      <c r="C990" s="1" t="s">
        <v>3069</v>
      </c>
      <c r="D990" t="s">
        <v>172</v>
      </c>
      <c r="E990" t="str">
        <f>LEFT(Table2[[#This Row],[Vehicle Title]], 4)</f>
        <v>2017</v>
      </c>
      <c r="F990" t="s">
        <v>3070</v>
      </c>
      <c r="G990" s="1" t="s">
        <v>3071</v>
      </c>
      <c r="H990" t="str">
        <f t="shared" si="15"/>
        <v>Excellent</v>
      </c>
      <c r="I990">
        <v>5</v>
      </c>
    </row>
    <row r="991" spans="1:9" x14ac:dyDescent="0.2">
      <c r="A991" s="2">
        <v>972</v>
      </c>
      <c r="B991" s="3">
        <v>43250</v>
      </c>
      <c r="C991" s="1" t="s">
        <v>3072</v>
      </c>
      <c r="D991" t="s">
        <v>160</v>
      </c>
      <c r="E991" t="str">
        <f>LEFT(Table2[[#This Row],[Vehicle Title]], 4)</f>
        <v>2016</v>
      </c>
      <c r="F991" t="s">
        <v>3073</v>
      </c>
      <c r="G991" s="1" t="s">
        <v>3074</v>
      </c>
      <c r="H991" t="str">
        <f t="shared" si="15"/>
        <v>Excellent</v>
      </c>
      <c r="I991">
        <v>5</v>
      </c>
    </row>
    <row r="992" spans="1:9" x14ac:dyDescent="0.2">
      <c r="A992" s="2">
        <v>464</v>
      </c>
      <c r="B992" s="3">
        <v>43380.49722222222</v>
      </c>
      <c r="C992" s="1" t="s">
        <v>3075</v>
      </c>
      <c r="D992" t="s">
        <v>47</v>
      </c>
      <c r="E992" t="str">
        <f>LEFT(Table2[[#This Row],[Vehicle Title]], 4)</f>
        <v>2005</v>
      </c>
      <c r="F992" t="s">
        <v>3076</v>
      </c>
      <c r="G992" s="1" t="s">
        <v>3077</v>
      </c>
      <c r="H992" t="str">
        <f t="shared" si="15"/>
        <v>Bad</v>
      </c>
      <c r="I992">
        <v>1</v>
      </c>
    </row>
    <row r="993" spans="1:9" x14ac:dyDescent="0.2">
      <c r="A993" s="2">
        <v>988</v>
      </c>
      <c r="B993" s="3">
        <v>43274</v>
      </c>
      <c r="C993" s="1" t="s">
        <v>3078</v>
      </c>
      <c r="D993" t="s">
        <v>129</v>
      </c>
      <c r="E993" t="str">
        <f>LEFT(Table2[[#This Row],[Vehicle Title]], 4)</f>
        <v>2014</v>
      </c>
      <c r="F993" t="s">
        <v>3079</v>
      </c>
      <c r="G993" s="1" t="s">
        <v>3080</v>
      </c>
      <c r="H993" t="str">
        <f t="shared" si="15"/>
        <v>Excellent</v>
      </c>
      <c r="I993">
        <v>5</v>
      </c>
    </row>
    <row r="994" spans="1:9" x14ac:dyDescent="0.2">
      <c r="A994" s="2">
        <v>36</v>
      </c>
      <c r="B994" s="3">
        <v>43295</v>
      </c>
      <c r="C994" s="1" t="s">
        <v>3081</v>
      </c>
      <c r="D994" t="s">
        <v>127</v>
      </c>
      <c r="E994" t="str">
        <f>LEFT(Table2[[#This Row],[Vehicle Title]], 4)</f>
        <v>2014</v>
      </c>
      <c r="F994" t="s">
        <v>3082</v>
      </c>
      <c r="G994" s="1" t="s">
        <v>3083</v>
      </c>
      <c r="H994" t="str">
        <f t="shared" si="15"/>
        <v>Excellent</v>
      </c>
      <c r="I994">
        <v>5</v>
      </c>
    </row>
    <row r="995" spans="1:9" x14ac:dyDescent="0.2">
      <c r="A995" s="2">
        <v>69</v>
      </c>
      <c r="B995" s="3">
        <v>43299</v>
      </c>
      <c r="C995" s="1" t="s">
        <v>3084</v>
      </c>
      <c r="D995" t="s">
        <v>152</v>
      </c>
      <c r="E995" t="str">
        <f>LEFT(Table2[[#This Row],[Vehicle Title]], 4)</f>
        <v>2016</v>
      </c>
      <c r="F995" t="s">
        <v>3085</v>
      </c>
      <c r="G995" s="1" t="s">
        <v>3086</v>
      </c>
      <c r="H995" t="str">
        <f t="shared" si="15"/>
        <v>Excellent</v>
      </c>
      <c r="I995">
        <v>5</v>
      </c>
    </row>
    <row r="996" spans="1:9" x14ac:dyDescent="0.2">
      <c r="A996" s="2">
        <v>1772</v>
      </c>
      <c r="B996" s="3">
        <v>43299</v>
      </c>
      <c r="C996" s="1" t="s">
        <v>3087</v>
      </c>
      <c r="D996" t="s">
        <v>138</v>
      </c>
      <c r="E996" t="str">
        <f>LEFT(Table2[[#This Row],[Vehicle Title]], 4)</f>
        <v>2015</v>
      </c>
      <c r="F996" t="s">
        <v>3088</v>
      </c>
      <c r="G996" s="1" t="s">
        <v>3089</v>
      </c>
      <c r="H996" t="str">
        <f t="shared" si="15"/>
        <v>Bad</v>
      </c>
      <c r="I996">
        <v>1</v>
      </c>
    </row>
    <row r="997" spans="1:9" x14ac:dyDescent="0.2">
      <c r="A997" s="2">
        <v>1023</v>
      </c>
      <c r="B997" s="3">
        <v>43312</v>
      </c>
      <c r="C997" s="1" t="s">
        <v>3090</v>
      </c>
      <c r="D997" t="s">
        <v>190</v>
      </c>
      <c r="E997" t="str">
        <f>LEFT(Table2[[#This Row],[Vehicle Title]], 4)</f>
        <v>2018</v>
      </c>
      <c r="F997" t="s">
        <v>3091</v>
      </c>
      <c r="G997" s="1" t="s">
        <v>3092</v>
      </c>
      <c r="H997" t="str">
        <f t="shared" si="15"/>
        <v>Bad</v>
      </c>
      <c r="I997">
        <v>1</v>
      </c>
    </row>
    <row r="998" spans="1:9" x14ac:dyDescent="0.2">
      <c r="A998" s="2">
        <v>526</v>
      </c>
      <c r="B998" s="3">
        <v>43325</v>
      </c>
      <c r="C998" s="1" t="s">
        <v>3093</v>
      </c>
      <c r="D998" t="s">
        <v>165</v>
      </c>
      <c r="E998" t="str">
        <f>LEFT(Table2[[#This Row],[Vehicle Title]], 4)</f>
        <v>2016</v>
      </c>
      <c r="F998" t="s">
        <v>3094</v>
      </c>
      <c r="G998" s="1" t="s">
        <v>3095</v>
      </c>
      <c r="H998" t="str">
        <f t="shared" si="15"/>
        <v>Excellent</v>
      </c>
      <c r="I998">
        <v>5</v>
      </c>
    </row>
    <row r="999" spans="1:9" x14ac:dyDescent="0.2">
      <c r="A999" s="2">
        <v>355</v>
      </c>
      <c r="B999" s="3">
        <v>42043.59375</v>
      </c>
      <c r="C999" s="1" t="s">
        <v>3096</v>
      </c>
      <c r="D999" t="s">
        <v>150</v>
      </c>
      <c r="E999" t="str">
        <f>LEFT(Table2[[#This Row],[Vehicle Title]], 4)</f>
        <v>2015</v>
      </c>
      <c r="F999" t="s">
        <v>3097</v>
      </c>
      <c r="G999" s="1" t="s">
        <v>3098</v>
      </c>
      <c r="H999" t="str">
        <f t="shared" si="15"/>
        <v>Bad</v>
      </c>
      <c r="I999">
        <v>1</v>
      </c>
    </row>
    <row r="1000" spans="1:9" x14ac:dyDescent="0.2">
      <c r="A1000" s="2">
        <v>1774</v>
      </c>
      <c r="B1000" s="3">
        <v>42163.395138888889</v>
      </c>
      <c r="C1000" s="1" t="s">
        <v>3099</v>
      </c>
      <c r="D1000" t="s">
        <v>138</v>
      </c>
      <c r="E1000" t="str">
        <f>LEFT(Table2[[#This Row],[Vehicle Title]], 4)</f>
        <v>2015</v>
      </c>
      <c r="F1000" t="s">
        <v>3100</v>
      </c>
      <c r="G1000" s="1" t="s">
        <v>3101</v>
      </c>
      <c r="H1000" t="str">
        <f t="shared" si="15"/>
        <v>Bad</v>
      </c>
      <c r="I1000">
        <v>1</v>
      </c>
    </row>
    <row r="1001" spans="1:9" x14ac:dyDescent="0.2">
      <c r="A1001" s="2">
        <v>65</v>
      </c>
      <c r="B1001" s="3">
        <v>43325</v>
      </c>
      <c r="C1001" s="1" t="s">
        <v>274</v>
      </c>
      <c r="D1001" t="s">
        <v>182</v>
      </c>
      <c r="E1001" t="str">
        <f>LEFT(Table2[[#This Row],[Vehicle Title]], 4)</f>
        <v>2018</v>
      </c>
      <c r="F1001" t="s">
        <v>3102</v>
      </c>
      <c r="G1001" s="1" t="s">
        <v>3103</v>
      </c>
      <c r="H1001" t="str">
        <f t="shared" si="15"/>
        <v>Fair</v>
      </c>
      <c r="I1001">
        <v>3</v>
      </c>
    </row>
    <row r="1002" spans="1:9" x14ac:dyDescent="0.2">
      <c r="A1002" s="2">
        <v>1021</v>
      </c>
      <c r="B1002" s="3">
        <v>43326</v>
      </c>
      <c r="C1002" s="1" t="s">
        <v>3104</v>
      </c>
      <c r="D1002" t="s">
        <v>189</v>
      </c>
      <c r="E1002" t="str">
        <f>LEFT(Table2[[#This Row],[Vehicle Title]], 4)</f>
        <v>2018</v>
      </c>
      <c r="F1002" t="s">
        <v>3105</v>
      </c>
      <c r="G1002" s="1" t="s">
        <v>3106</v>
      </c>
      <c r="H1002" t="str">
        <f t="shared" si="15"/>
        <v>Poor</v>
      </c>
      <c r="I1002">
        <v>2</v>
      </c>
    </row>
    <row r="1003" spans="1:9" x14ac:dyDescent="0.2">
      <c r="A1003" s="2">
        <v>959</v>
      </c>
      <c r="B1003" s="3">
        <v>43327</v>
      </c>
      <c r="C1003" s="1" t="s">
        <v>3107</v>
      </c>
      <c r="D1003" t="s">
        <v>184</v>
      </c>
      <c r="E1003" t="str">
        <f>LEFT(Table2[[#This Row],[Vehicle Title]], 4)</f>
        <v>2018</v>
      </c>
      <c r="F1003" t="s">
        <v>3108</v>
      </c>
      <c r="G1003" s="1" t="s">
        <v>3109</v>
      </c>
      <c r="H1003" t="str">
        <f t="shared" si="15"/>
        <v>Fair</v>
      </c>
      <c r="I1003">
        <v>3</v>
      </c>
    </row>
    <row r="1004" spans="1:9" x14ac:dyDescent="0.2">
      <c r="A1004" s="2">
        <v>11</v>
      </c>
      <c r="B1004" s="3">
        <v>42044.779861111114</v>
      </c>
      <c r="C1004" s="1" t="s">
        <v>3110</v>
      </c>
      <c r="D1004" t="s">
        <v>144</v>
      </c>
      <c r="E1004" t="str">
        <f>LEFT(Table2[[#This Row],[Vehicle Title]], 4)</f>
        <v>2015</v>
      </c>
      <c r="F1004" t="s">
        <v>3111</v>
      </c>
      <c r="G1004" s="1" t="s">
        <v>3112</v>
      </c>
      <c r="H1004" t="str">
        <f t="shared" si="15"/>
        <v>Bad</v>
      </c>
      <c r="I1004">
        <v>1</v>
      </c>
    </row>
    <row r="1005" spans="1:9" x14ac:dyDescent="0.2">
      <c r="A1005" s="2">
        <v>961</v>
      </c>
      <c r="B1005" s="3">
        <v>43168.377083333333</v>
      </c>
      <c r="C1005" s="1" t="s">
        <v>3113</v>
      </c>
      <c r="D1005" t="s">
        <v>183</v>
      </c>
      <c r="E1005" t="str">
        <f>LEFT(Table2[[#This Row],[Vehicle Title]], 4)</f>
        <v>2018</v>
      </c>
      <c r="F1005" t="s">
        <v>3114</v>
      </c>
      <c r="G1005" s="1" t="s">
        <v>3115</v>
      </c>
      <c r="H1005" t="str">
        <f t="shared" si="15"/>
        <v>Bad</v>
      </c>
      <c r="I1005">
        <v>1</v>
      </c>
    </row>
    <row r="1006" spans="1:9" x14ac:dyDescent="0.2">
      <c r="A1006" s="2">
        <v>5</v>
      </c>
      <c r="B1006" s="3">
        <v>42683.586805555555</v>
      </c>
      <c r="C1006" s="1" t="s">
        <v>3116</v>
      </c>
      <c r="D1006" t="s">
        <v>142</v>
      </c>
      <c r="E1006" t="str">
        <f>LEFT(Table2[[#This Row],[Vehicle Title]], 4)</f>
        <v>2015</v>
      </c>
      <c r="F1006" t="s">
        <v>3117</v>
      </c>
      <c r="G1006" s="1" t="s">
        <v>3118</v>
      </c>
      <c r="H1006" t="str">
        <f t="shared" si="15"/>
        <v>Bad</v>
      </c>
      <c r="I1006">
        <v>1</v>
      </c>
    </row>
    <row r="1007" spans="1:9" x14ac:dyDescent="0.2">
      <c r="A1007" s="2">
        <v>1102</v>
      </c>
      <c r="B1007" s="3">
        <v>43333</v>
      </c>
      <c r="C1007" s="1" t="s">
        <v>3119</v>
      </c>
      <c r="D1007" t="s">
        <v>173</v>
      </c>
      <c r="E1007" t="str">
        <f>LEFT(Table2[[#This Row],[Vehicle Title]], 4)</f>
        <v>2017</v>
      </c>
      <c r="F1007" t="s">
        <v>3120</v>
      </c>
      <c r="G1007" s="1" t="s">
        <v>3121</v>
      </c>
      <c r="H1007" t="str">
        <f t="shared" si="15"/>
        <v>Bad</v>
      </c>
      <c r="I1007">
        <v>1</v>
      </c>
    </row>
    <row r="1008" spans="1:9" x14ac:dyDescent="0.2">
      <c r="A1008" s="2">
        <v>633</v>
      </c>
      <c r="B1008" s="3">
        <v>40038</v>
      </c>
      <c r="C1008" s="1" t="s">
        <v>2721</v>
      </c>
      <c r="D1008" t="s">
        <v>97</v>
      </c>
      <c r="E1008" t="str">
        <f>LEFT(Table2[[#This Row],[Vehicle Title]], 4)</f>
        <v>2010</v>
      </c>
      <c r="F1008" t="s">
        <v>3122</v>
      </c>
      <c r="G1008" s="1" t="s">
        <v>3123</v>
      </c>
      <c r="H1008" t="str">
        <f t="shared" si="15"/>
        <v>Good</v>
      </c>
      <c r="I1008">
        <v>4.875</v>
      </c>
    </row>
    <row r="1009" spans="1:9" x14ac:dyDescent="0.2">
      <c r="A1009" s="2">
        <v>632</v>
      </c>
      <c r="B1009" s="3">
        <v>40072</v>
      </c>
      <c r="C1009" s="1" t="s">
        <v>3124</v>
      </c>
      <c r="D1009" t="s">
        <v>98</v>
      </c>
      <c r="E1009" t="str">
        <f>LEFT(Table2[[#This Row],[Vehicle Title]], 4)</f>
        <v>2010</v>
      </c>
      <c r="F1009" t="s">
        <v>3125</v>
      </c>
      <c r="G1009" s="1" t="s">
        <v>3126</v>
      </c>
      <c r="H1009" t="str">
        <f t="shared" si="15"/>
        <v>Good</v>
      </c>
      <c r="I1009">
        <v>4.625</v>
      </c>
    </row>
    <row r="1010" spans="1:9" x14ac:dyDescent="0.2">
      <c r="A1010" s="2">
        <v>974</v>
      </c>
      <c r="B1010" s="3">
        <v>42592.826388888891</v>
      </c>
      <c r="C1010" s="1" t="s">
        <v>3127</v>
      </c>
      <c r="D1010" t="s">
        <v>160</v>
      </c>
      <c r="E1010" t="str">
        <f>LEFT(Table2[[#This Row],[Vehicle Title]], 4)</f>
        <v>2016</v>
      </c>
      <c r="F1010" t="s">
        <v>3128</v>
      </c>
      <c r="G1010" s="1" t="s">
        <v>3129</v>
      </c>
      <c r="H1010" t="str">
        <f t="shared" si="15"/>
        <v>Bad</v>
      </c>
      <c r="I1010">
        <v>1</v>
      </c>
    </row>
    <row r="1011" spans="1:9" x14ac:dyDescent="0.2">
      <c r="A1011" s="2">
        <v>631</v>
      </c>
      <c r="B1011" s="3">
        <v>40074</v>
      </c>
      <c r="C1011" s="1" t="s">
        <v>3130</v>
      </c>
      <c r="D1011" t="s">
        <v>98</v>
      </c>
      <c r="E1011" t="str">
        <f>LEFT(Table2[[#This Row],[Vehicle Title]], 4)</f>
        <v>2010</v>
      </c>
      <c r="F1011" t="s">
        <v>3131</v>
      </c>
      <c r="G1011" s="1" t="s">
        <v>3132</v>
      </c>
      <c r="H1011" t="str">
        <f t="shared" si="15"/>
        <v>Good</v>
      </c>
      <c r="I1011">
        <v>4.625</v>
      </c>
    </row>
    <row r="1012" spans="1:9" x14ac:dyDescent="0.2">
      <c r="A1012" s="2">
        <v>629</v>
      </c>
      <c r="B1012" s="3">
        <v>40083</v>
      </c>
      <c r="C1012" s="1" t="s">
        <v>3133</v>
      </c>
      <c r="D1012" t="s">
        <v>97</v>
      </c>
      <c r="E1012" t="str">
        <f>LEFT(Table2[[#This Row],[Vehicle Title]], 4)</f>
        <v>2010</v>
      </c>
      <c r="F1012" t="s">
        <v>3134</v>
      </c>
      <c r="G1012" s="1" t="s">
        <v>3135</v>
      </c>
      <c r="H1012" t="str">
        <f t="shared" si="15"/>
        <v>Good</v>
      </c>
      <c r="I1012">
        <v>4</v>
      </c>
    </row>
    <row r="1013" spans="1:9" x14ac:dyDescent="0.2">
      <c r="A1013" s="2">
        <v>628</v>
      </c>
      <c r="B1013" s="3">
        <v>40099</v>
      </c>
      <c r="C1013" s="1" t="s">
        <v>3136</v>
      </c>
      <c r="D1013" t="s">
        <v>98</v>
      </c>
      <c r="E1013" t="str">
        <f>LEFT(Table2[[#This Row],[Vehicle Title]], 4)</f>
        <v>2010</v>
      </c>
      <c r="F1013" t="s">
        <v>3137</v>
      </c>
      <c r="G1013" s="1" t="s">
        <v>3138</v>
      </c>
      <c r="H1013" t="str">
        <f t="shared" si="15"/>
        <v>Good</v>
      </c>
      <c r="I1013">
        <v>4.125</v>
      </c>
    </row>
    <row r="1014" spans="1:9" x14ac:dyDescent="0.2">
      <c r="A1014" s="2">
        <v>1014</v>
      </c>
      <c r="B1014" s="3">
        <v>40111</v>
      </c>
      <c r="C1014" s="1" t="s">
        <v>1595</v>
      </c>
      <c r="D1014" t="s">
        <v>92</v>
      </c>
      <c r="E1014" t="str">
        <f>LEFT(Table2[[#This Row],[Vehicle Title]], 4)</f>
        <v>2010</v>
      </c>
      <c r="F1014" t="s">
        <v>350</v>
      </c>
      <c r="G1014" s="1" t="s">
        <v>3139</v>
      </c>
      <c r="H1014" t="str">
        <f t="shared" si="15"/>
        <v>Good</v>
      </c>
      <c r="I1014">
        <v>4.875</v>
      </c>
    </row>
    <row r="1015" spans="1:9" x14ac:dyDescent="0.2">
      <c r="A1015" s="2">
        <v>1703</v>
      </c>
      <c r="B1015" s="3">
        <v>42074.36041666667</v>
      </c>
      <c r="C1015" s="1" t="s">
        <v>3140</v>
      </c>
      <c r="D1015" t="s">
        <v>24</v>
      </c>
      <c r="E1015" t="str">
        <f>LEFT(Table2[[#This Row],[Vehicle Title]], 4)</f>
        <v>2002</v>
      </c>
      <c r="F1015" t="s">
        <v>3141</v>
      </c>
      <c r="G1015" s="1" t="s">
        <v>3142</v>
      </c>
      <c r="H1015" t="str">
        <f t="shared" si="15"/>
        <v>Bad</v>
      </c>
      <c r="I1015">
        <v>1</v>
      </c>
    </row>
    <row r="1016" spans="1:9" x14ac:dyDescent="0.2">
      <c r="A1016" s="2">
        <v>1013</v>
      </c>
      <c r="B1016" s="3">
        <v>40112</v>
      </c>
      <c r="C1016" s="1" t="s">
        <v>3143</v>
      </c>
      <c r="D1016" t="s">
        <v>92</v>
      </c>
      <c r="E1016" t="str">
        <f>LEFT(Table2[[#This Row],[Vehicle Title]], 4)</f>
        <v>2010</v>
      </c>
      <c r="F1016" t="s">
        <v>3144</v>
      </c>
      <c r="G1016" s="1" t="s">
        <v>3145</v>
      </c>
      <c r="H1016" t="str">
        <f t="shared" si="15"/>
        <v>Good</v>
      </c>
      <c r="I1016">
        <v>4.125</v>
      </c>
    </row>
    <row r="1017" spans="1:9" x14ac:dyDescent="0.2">
      <c r="A1017" s="2">
        <v>980</v>
      </c>
      <c r="B1017" s="3">
        <v>40706.611805555556</v>
      </c>
      <c r="C1017" s="1" t="s">
        <v>3146</v>
      </c>
      <c r="D1017" t="s">
        <v>101</v>
      </c>
      <c r="E1017" t="str">
        <f>LEFT(Table2[[#This Row],[Vehicle Title]], 4)</f>
        <v>2011</v>
      </c>
      <c r="F1017" t="s">
        <v>3147</v>
      </c>
      <c r="G1017" s="1" t="s">
        <v>3148</v>
      </c>
      <c r="H1017" t="str">
        <f t="shared" si="15"/>
        <v>Bad</v>
      </c>
      <c r="I1017">
        <v>1</v>
      </c>
    </row>
    <row r="1018" spans="1:9" x14ac:dyDescent="0.2">
      <c r="A1018" s="2">
        <v>72</v>
      </c>
      <c r="B1018" s="3">
        <v>42990.526388888888</v>
      </c>
      <c r="C1018" s="1" t="s">
        <v>3149</v>
      </c>
      <c r="D1018" t="s">
        <v>154</v>
      </c>
      <c r="E1018" t="str">
        <f>LEFT(Table2[[#This Row],[Vehicle Title]], 4)</f>
        <v>2016</v>
      </c>
      <c r="F1018" t="s">
        <v>3150</v>
      </c>
      <c r="G1018" s="1" t="s">
        <v>3151</v>
      </c>
      <c r="H1018" t="str">
        <f t="shared" si="15"/>
        <v>Bad</v>
      </c>
      <c r="I1018">
        <v>1</v>
      </c>
    </row>
    <row r="1019" spans="1:9" x14ac:dyDescent="0.2">
      <c r="A1019" s="2">
        <v>1012</v>
      </c>
      <c r="B1019" s="3">
        <v>40140</v>
      </c>
      <c r="C1019" s="1" t="s">
        <v>2460</v>
      </c>
      <c r="D1019" t="s">
        <v>92</v>
      </c>
      <c r="E1019" t="str">
        <f>LEFT(Table2[[#This Row],[Vehicle Title]], 4)</f>
        <v>2010</v>
      </c>
      <c r="F1019" t="s">
        <v>3152</v>
      </c>
      <c r="G1019" s="1" t="s">
        <v>3153</v>
      </c>
      <c r="H1019" t="str">
        <f t="shared" si="15"/>
        <v>Good</v>
      </c>
      <c r="I1019">
        <v>4.875</v>
      </c>
    </row>
  </sheetData>
  <sortState xmlns:xlrd2="http://schemas.microsoft.com/office/spreadsheetml/2017/richdata2" ref="A2:I1019">
    <sortCondition ref="A2:A1019"/>
  </sortState>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6C0C97-8A23-7D46-BCFD-40BFFE335E4C}">
  <dimension ref="A3:AR193"/>
  <sheetViews>
    <sheetView topLeftCell="G1" zoomScale="92" workbookViewId="0">
      <selection activeCell="W160" sqref="W160"/>
    </sheetView>
  </sheetViews>
  <sheetFormatPr baseColWidth="10" defaultRowHeight="16" x14ac:dyDescent="0.2"/>
  <cols>
    <col min="1" max="1" width="13" bestFit="1" customWidth="1"/>
    <col min="2" max="2" width="17" bestFit="1" customWidth="1"/>
    <col min="3" max="3" width="15.83203125" bestFit="1" customWidth="1"/>
    <col min="10" max="10" width="13" bestFit="1" customWidth="1"/>
    <col min="11" max="11" width="19.1640625" bestFit="1" customWidth="1"/>
    <col min="28" max="28" width="108.83203125" bestFit="1" customWidth="1"/>
    <col min="29" max="29" width="15.83203125" bestFit="1" customWidth="1"/>
    <col min="30" max="30" width="14.5" bestFit="1" customWidth="1"/>
    <col min="31" max="31" width="4.33203125" bestFit="1" customWidth="1"/>
    <col min="32" max="32" width="5.5" bestFit="1" customWidth="1"/>
    <col min="33" max="33" width="4.83203125" bestFit="1" customWidth="1"/>
    <col min="35" max="35" width="14.1640625" bestFit="1" customWidth="1"/>
  </cols>
  <sheetData>
    <row r="3" spans="1:44" x14ac:dyDescent="0.2">
      <c r="A3" s="4" t="s">
        <v>3210</v>
      </c>
      <c r="B3" t="s">
        <v>3209</v>
      </c>
      <c r="C3" t="s">
        <v>2</v>
      </c>
      <c r="J3" s="4" t="s">
        <v>1</v>
      </c>
      <c r="K3" t="s">
        <v>3191</v>
      </c>
    </row>
    <row r="4" spans="1:44" x14ac:dyDescent="0.2">
      <c r="A4" s="5" t="s">
        <v>3169</v>
      </c>
      <c r="B4" s="2">
        <v>12</v>
      </c>
      <c r="C4" s="8">
        <v>3.8645833333333335</v>
      </c>
      <c r="D4" s="8"/>
      <c r="J4" s="5" t="s">
        <v>3204</v>
      </c>
      <c r="K4" s="7">
        <v>85</v>
      </c>
      <c r="M4" s="9" t="s">
        <v>197</v>
      </c>
      <c r="S4" s="9" t="s">
        <v>3216</v>
      </c>
      <c r="V4" s="9" t="s">
        <v>3217</v>
      </c>
      <c r="Y4" s="9" t="s">
        <v>3226</v>
      </c>
      <c r="AB4" s="4" t="s">
        <v>1</v>
      </c>
      <c r="AC4" t="s">
        <v>2</v>
      </c>
      <c r="AD4" t="s">
        <v>3218</v>
      </c>
    </row>
    <row r="5" spans="1:44" x14ac:dyDescent="0.2">
      <c r="A5" s="5" t="s">
        <v>3170</v>
      </c>
      <c r="B5" s="2">
        <v>4</v>
      </c>
      <c r="C5" s="8">
        <v>4.0625</v>
      </c>
      <c r="D5" s="8"/>
      <c r="J5" s="5" t="s">
        <v>3205</v>
      </c>
      <c r="K5" s="7">
        <v>192</v>
      </c>
      <c r="M5" t="s">
        <v>3204</v>
      </c>
      <c r="N5">
        <f>GETPIVOTDATA("Rating range",$J$3,"Rating range","Bad")</f>
        <v>85</v>
      </c>
      <c r="P5" t="s">
        <v>1414</v>
      </c>
      <c r="Q5">
        <v>5</v>
      </c>
      <c r="S5">
        <v>2006</v>
      </c>
      <c r="T5">
        <v>140</v>
      </c>
      <c r="V5">
        <v>2012</v>
      </c>
      <c r="W5">
        <v>4.5999999999999996</v>
      </c>
      <c r="Y5" t="s">
        <v>3220</v>
      </c>
      <c r="Z5">
        <v>3.1</v>
      </c>
      <c r="AB5" s="5" t="s">
        <v>53</v>
      </c>
      <c r="AC5" s="8">
        <v>4.2785714285714285</v>
      </c>
      <c r="AD5" s="7">
        <v>35</v>
      </c>
      <c r="AH5" s="9" t="s">
        <v>3224</v>
      </c>
      <c r="AL5" s="9" t="s">
        <v>3223</v>
      </c>
      <c r="AP5" s="9" t="s">
        <v>3222</v>
      </c>
    </row>
    <row r="6" spans="1:44" x14ac:dyDescent="0.2">
      <c r="A6" s="5" t="s">
        <v>3171</v>
      </c>
      <c r="B6" s="2">
        <v>16</v>
      </c>
      <c r="C6" s="8">
        <v>3.5390625</v>
      </c>
      <c r="D6" s="8"/>
      <c r="J6" s="5" t="s">
        <v>3206</v>
      </c>
      <c r="K6" s="7">
        <v>150</v>
      </c>
      <c r="M6" t="s">
        <v>3205</v>
      </c>
      <c r="N6">
        <f>GETPIVOTDATA("Rating range",$J$3,"Rating range","Excellent")</f>
        <v>192</v>
      </c>
      <c r="P6" t="s">
        <v>3207</v>
      </c>
      <c r="Q6" t="s">
        <v>3211</v>
      </c>
      <c r="S6">
        <v>2008</v>
      </c>
      <c r="T6">
        <v>114</v>
      </c>
      <c r="V6">
        <v>2011</v>
      </c>
      <c r="W6">
        <v>4.5</v>
      </c>
      <c r="Y6">
        <v>2002</v>
      </c>
      <c r="Z6">
        <v>3.2</v>
      </c>
      <c r="AB6" s="5" t="s">
        <v>51</v>
      </c>
      <c r="AC6" s="8">
        <v>4.3955882352941176</v>
      </c>
      <c r="AD6" s="7">
        <v>34</v>
      </c>
      <c r="AH6" t="s">
        <v>91</v>
      </c>
      <c r="AI6" s="8">
        <v>4.3515625</v>
      </c>
      <c r="AJ6" s="2">
        <v>16</v>
      </c>
      <c r="AL6" t="s">
        <v>42</v>
      </c>
      <c r="AM6">
        <v>3.2</v>
      </c>
      <c r="AN6">
        <v>22</v>
      </c>
      <c r="AP6" t="s">
        <v>53</v>
      </c>
      <c r="AQ6" s="8">
        <v>4.2785714285714285</v>
      </c>
      <c r="AR6">
        <v>35</v>
      </c>
    </row>
    <row r="7" spans="1:44" x14ac:dyDescent="0.2">
      <c r="A7" s="5" t="s">
        <v>3172</v>
      </c>
      <c r="B7" s="2">
        <v>12</v>
      </c>
      <c r="C7" s="8">
        <v>3.8229166666666665</v>
      </c>
      <c r="D7" s="8"/>
      <c r="J7" s="5" t="s">
        <v>3207</v>
      </c>
      <c r="K7" s="7">
        <v>467</v>
      </c>
      <c r="M7" t="s">
        <v>3206</v>
      </c>
      <c r="N7">
        <f>GETPIVOTDATA("Rating range",$J$3,"Rating range","Fair")</f>
        <v>150</v>
      </c>
      <c r="P7" t="s">
        <v>3206</v>
      </c>
      <c r="Q7" t="s">
        <v>3212</v>
      </c>
      <c r="S7">
        <v>2005</v>
      </c>
      <c r="T7">
        <v>90</v>
      </c>
      <c r="V7">
        <v>2006</v>
      </c>
      <c r="W7">
        <v>4.4000000000000004</v>
      </c>
      <c r="Y7">
        <v>2017</v>
      </c>
      <c r="Z7">
        <v>3.3</v>
      </c>
      <c r="AB7" s="5" t="s">
        <v>70</v>
      </c>
      <c r="AC7" s="8">
        <v>4.02734375</v>
      </c>
      <c r="AD7" s="7">
        <v>32</v>
      </c>
      <c r="AH7" t="s">
        <v>51</v>
      </c>
      <c r="AI7" s="11">
        <v>4.3955882352941176</v>
      </c>
      <c r="AJ7">
        <v>34</v>
      </c>
      <c r="AL7" t="s">
        <v>25</v>
      </c>
      <c r="AM7">
        <v>3</v>
      </c>
      <c r="AN7">
        <v>23</v>
      </c>
      <c r="AP7" t="s">
        <v>51</v>
      </c>
      <c r="AQ7" s="8">
        <v>4.3955882352941176</v>
      </c>
      <c r="AR7">
        <v>34</v>
      </c>
    </row>
    <row r="8" spans="1:44" x14ac:dyDescent="0.2">
      <c r="A8" s="5" t="s">
        <v>3173</v>
      </c>
      <c r="B8" s="2">
        <v>35</v>
      </c>
      <c r="C8" s="8">
        <v>3.6392857142857142</v>
      </c>
      <c r="D8" s="8"/>
      <c r="J8" s="5" t="s">
        <v>3208</v>
      </c>
      <c r="K8" s="7">
        <v>124</v>
      </c>
      <c r="M8" t="s">
        <v>3207</v>
      </c>
      <c r="N8">
        <f>GETPIVOTDATA("Rating range",$J$3,"Rating range","Good")</f>
        <v>467</v>
      </c>
      <c r="P8" t="s">
        <v>3208</v>
      </c>
      <c r="Q8" t="s">
        <v>3213</v>
      </c>
      <c r="AB8" s="5" t="s">
        <v>37</v>
      </c>
      <c r="AC8" s="8">
        <v>3.8362068965517242</v>
      </c>
      <c r="AD8" s="7">
        <v>29</v>
      </c>
      <c r="AH8" t="s">
        <v>53</v>
      </c>
      <c r="AI8" s="8">
        <v>4.2785714285714285</v>
      </c>
      <c r="AJ8">
        <v>35</v>
      </c>
      <c r="AL8" t="s">
        <v>24</v>
      </c>
      <c r="AM8">
        <v>2.8</v>
      </c>
      <c r="AN8">
        <v>19</v>
      </c>
      <c r="AP8" t="s">
        <v>70</v>
      </c>
      <c r="AQ8" s="8">
        <v>4.02734375</v>
      </c>
      <c r="AR8">
        <v>32</v>
      </c>
    </row>
    <row r="9" spans="1:44" x14ac:dyDescent="0.2">
      <c r="A9" s="5" t="s">
        <v>3174</v>
      </c>
      <c r="B9" s="2">
        <v>74</v>
      </c>
      <c r="C9" s="8">
        <v>3.1925675675675675</v>
      </c>
      <c r="D9" s="8"/>
      <c r="J9" s="5" t="s">
        <v>191</v>
      </c>
      <c r="K9" s="7">
        <v>1018</v>
      </c>
      <c r="M9" t="s">
        <v>3208</v>
      </c>
      <c r="N9">
        <f>GETPIVOTDATA("Rating range",$J$3,"Rating range","Poor")</f>
        <v>124</v>
      </c>
      <c r="P9" t="s">
        <v>3214</v>
      </c>
      <c r="Q9" t="s">
        <v>3215</v>
      </c>
      <c r="AB9" s="5" t="s">
        <v>41</v>
      </c>
      <c r="AC9" s="8">
        <v>4.2456896551724137</v>
      </c>
      <c r="AD9" s="7">
        <v>29</v>
      </c>
    </row>
    <row r="10" spans="1:44" x14ac:dyDescent="0.2">
      <c r="A10" s="5" t="s">
        <v>3175</v>
      </c>
      <c r="B10" s="2">
        <v>85</v>
      </c>
      <c r="C10" s="8">
        <v>3.5279411764705881</v>
      </c>
      <c r="D10" s="8"/>
      <c r="AB10" s="5" t="s">
        <v>29</v>
      </c>
      <c r="AC10" s="8">
        <v>3.6197916666666665</v>
      </c>
      <c r="AD10" s="7">
        <v>24</v>
      </c>
    </row>
    <row r="11" spans="1:44" x14ac:dyDescent="0.2">
      <c r="A11" s="5" t="s">
        <v>3176</v>
      </c>
      <c r="B11" s="2">
        <v>82</v>
      </c>
      <c r="C11" s="8">
        <v>3.8475609756097562</v>
      </c>
      <c r="D11" s="8"/>
      <c r="AB11" s="5" t="s">
        <v>25</v>
      </c>
      <c r="AC11" s="8">
        <v>2.972826086956522</v>
      </c>
      <c r="AD11" s="7">
        <v>23</v>
      </c>
      <c r="AH11" s="9" t="s">
        <v>3219</v>
      </c>
    </row>
    <row r="12" spans="1:44" x14ac:dyDescent="0.2">
      <c r="A12" s="5" t="s">
        <v>3177</v>
      </c>
      <c r="B12" s="2">
        <v>90</v>
      </c>
      <c r="C12" s="8">
        <v>3.9055555555555554</v>
      </c>
      <c r="D12" s="8"/>
      <c r="AB12" s="5" t="s">
        <v>18</v>
      </c>
      <c r="AC12" s="8">
        <v>3.6534090909090908</v>
      </c>
      <c r="AD12" s="7">
        <v>22</v>
      </c>
      <c r="AH12" t="s">
        <v>100</v>
      </c>
      <c r="AI12">
        <v>4.7</v>
      </c>
      <c r="AJ12">
        <v>13</v>
      </c>
    </row>
    <row r="13" spans="1:44" x14ac:dyDescent="0.2">
      <c r="A13" s="5" t="s">
        <v>3178</v>
      </c>
      <c r="B13" s="2">
        <v>140</v>
      </c>
      <c r="C13" s="8">
        <v>4.3612500000000001</v>
      </c>
      <c r="D13" s="8"/>
      <c r="AB13" s="5" t="s">
        <v>42</v>
      </c>
      <c r="AC13" s="8">
        <v>3.2443181818181817</v>
      </c>
      <c r="AD13" s="7">
        <v>22</v>
      </c>
    </row>
    <row r="14" spans="1:44" x14ac:dyDescent="0.2">
      <c r="A14" s="5" t="s">
        <v>3179</v>
      </c>
      <c r="B14" s="2">
        <v>53</v>
      </c>
      <c r="C14" s="8">
        <v>4.2547169811320753</v>
      </c>
      <c r="D14" s="8"/>
      <c r="AB14" s="5" t="s">
        <v>45</v>
      </c>
      <c r="AC14" s="8">
        <v>4.2261904761904763</v>
      </c>
      <c r="AD14" s="7">
        <v>21</v>
      </c>
    </row>
    <row r="15" spans="1:44" x14ac:dyDescent="0.2">
      <c r="A15" s="5" t="s">
        <v>3180</v>
      </c>
      <c r="B15" s="2">
        <v>114</v>
      </c>
      <c r="C15" s="8">
        <v>4.1513157894736841</v>
      </c>
      <c r="D15" s="8"/>
      <c r="AB15" s="5" t="s">
        <v>69</v>
      </c>
      <c r="AC15" s="8">
        <v>4.1312499999999996</v>
      </c>
      <c r="AD15" s="7">
        <v>20</v>
      </c>
    </row>
    <row r="16" spans="1:44" x14ac:dyDescent="0.2">
      <c r="A16" s="5" t="s">
        <v>3181</v>
      </c>
      <c r="B16" s="2">
        <v>35</v>
      </c>
      <c r="C16" s="8">
        <v>3.9321428571428569</v>
      </c>
      <c r="D16" s="8"/>
      <c r="AB16" s="5" t="s">
        <v>49</v>
      </c>
      <c r="AC16" s="8">
        <v>4.2750000000000004</v>
      </c>
      <c r="AD16" s="7">
        <v>20</v>
      </c>
    </row>
    <row r="17" spans="1:30" x14ac:dyDescent="0.2">
      <c r="A17" s="5" t="s">
        <v>3182</v>
      </c>
      <c r="B17" s="2">
        <v>75</v>
      </c>
      <c r="C17" s="8">
        <v>4.2166666666666668</v>
      </c>
      <c r="D17" s="8"/>
      <c r="AB17" s="5" t="s">
        <v>24</v>
      </c>
      <c r="AC17" s="8">
        <v>2.75</v>
      </c>
      <c r="AD17" s="7">
        <v>19</v>
      </c>
    </row>
    <row r="18" spans="1:30" x14ac:dyDescent="0.2">
      <c r="A18" s="5" t="s">
        <v>3183</v>
      </c>
      <c r="B18" s="2">
        <v>23</v>
      </c>
      <c r="C18" s="8">
        <v>4.4565217391304346</v>
      </c>
      <c r="D18" s="8"/>
      <c r="AB18" s="5" t="s">
        <v>50</v>
      </c>
      <c r="AC18" s="8">
        <v>4.3486842105263159</v>
      </c>
      <c r="AD18" s="7">
        <v>19</v>
      </c>
    </row>
    <row r="19" spans="1:30" x14ac:dyDescent="0.2">
      <c r="A19" s="5" t="s">
        <v>3184</v>
      </c>
      <c r="B19" s="2">
        <v>17</v>
      </c>
      <c r="C19" s="8">
        <v>4.5661764705882355</v>
      </c>
      <c r="D19" s="8"/>
      <c r="AB19" s="5" t="s">
        <v>47</v>
      </c>
      <c r="AC19" s="8">
        <v>4.0065789473684212</v>
      </c>
      <c r="AD19" s="7">
        <v>19</v>
      </c>
    </row>
    <row r="20" spans="1:30" x14ac:dyDescent="0.2">
      <c r="A20" s="5" t="s">
        <v>3185</v>
      </c>
      <c r="B20" s="2">
        <v>17</v>
      </c>
      <c r="C20" s="8">
        <v>4.0220588235294121</v>
      </c>
      <c r="D20" s="8"/>
      <c r="AB20" s="5" t="s">
        <v>32</v>
      </c>
      <c r="AC20" s="8">
        <v>3.3472222222222223</v>
      </c>
      <c r="AD20" s="7">
        <v>18</v>
      </c>
    </row>
    <row r="21" spans="1:30" x14ac:dyDescent="0.2">
      <c r="A21" s="5" t="s">
        <v>3186</v>
      </c>
      <c r="B21" s="2">
        <v>18</v>
      </c>
      <c r="C21" s="8">
        <v>4.083333333333333</v>
      </c>
      <c r="D21" s="8"/>
      <c r="AB21" s="5" t="s">
        <v>77</v>
      </c>
      <c r="AC21" s="8">
        <v>4.0694444444444446</v>
      </c>
      <c r="AD21" s="7">
        <v>18</v>
      </c>
    </row>
    <row r="22" spans="1:30" x14ac:dyDescent="0.2">
      <c r="A22" s="5" t="s">
        <v>3187</v>
      </c>
      <c r="B22" s="2">
        <v>35</v>
      </c>
      <c r="C22" s="8">
        <v>3.1428571428571428</v>
      </c>
      <c r="D22" s="8"/>
      <c r="AB22" s="5" t="s">
        <v>91</v>
      </c>
      <c r="AC22" s="8">
        <v>4.3515625</v>
      </c>
      <c r="AD22" s="7">
        <v>16</v>
      </c>
    </row>
    <row r="23" spans="1:30" x14ac:dyDescent="0.2">
      <c r="A23" s="5" t="s">
        <v>3188</v>
      </c>
      <c r="B23" s="2">
        <v>40</v>
      </c>
      <c r="C23" s="8">
        <v>3.9249999999999998</v>
      </c>
      <c r="D23" s="8"/>
      <c r="AB23" s="5" t="s">
        <v>97</v>
      </c>
      <c r="AC23" s="8">
        <v>3.9583333333333335</v>
      </c>
      <c r="AD23" s="7">
        <v>15</v>
      </c>
    </row>
    <row r="24" spans="1:30" x14ac:dyDescent="0.2">
      <c r="A24" s="5" t="s">
        <v>3189</v>
      </c>
      <c r="B24" s="2">
        <v>26</v>
      </c>
      <c r="C24" s="8">
        <v>3.3461538461538463</v>
      </c>
      <c r="D24" s="8"/>
      <c r="AB24" s="5" t="s">
        <v>44</v>
      </c>
      <c r="AC24" s="8">
        <v>3.9642857142857144</v>
      </c>
      <c r="AD24" s="7">
        <v>14</v>
      </c>
    </row>
    <row r="25" spans="1:30" x14ac:dyDescent="0.2">
      <c r="A25" s="5" t="s">
        <v>3190</v>
      </c>
      <c r="B25" s="2">
        <v>15</v>
      </c>
      <c r="C25" s="8">
        <v>3.0666666666666669</v>
      </c>
      <c r="D25" s="8"/>
      <c r="AB25" s="5" t="s">
        <v>33</v>
      </c>
      <c r="AC25" s="8">
        <v>3</v>
      </c>
      <c r="AD25" s="7">
        <v>14</v>
      </c>
    </row>
    <row r="26" spans="1:30" x14ac:dyDescent="0.2">
      <c r="A26" s="5" t="s">
        <v>191</v>
      </c>
      <c r="B26" s="2">
        <v>1018</v>
      </c>
      <c r="C26" s="8">
        <v>3.9104371316306481</v>
      </c>
      <c r="AB26" s="5" t="s">
        <v>52</v>
      </c>
      <c r="AC26" s="8">
        <v>4.6428571428571432</v>
      </c>
      <c r="AD26" s="7">
        <v>14</v>
      </c>
    </row>
    <row r="27" spans="1:30" x14ac:dyDescent="0.2">
      <c r="AB27" s="5" t="s">
        <v>22</v>
      </c>
      <c r="AC27" s="8">
        <v>3.7788461538461537</v>
      </c>
      <c r="AD27" s="7">
        <v>13</v>
      </c>
    </row>
    <row r="28" spans="1:30" x14ac:dyDescent="0.2">
      <c r="AB28" s="5" t="s">
        <v>100</v>
      </c>
      <c r="AC28" s="8">
        <v>4.6538461538461542</v>
      </c>
      <c r="AD28" s="7">
        <v>13</v>
      </c>
    </row>
    <row r="29" spans="1:30" x14ac:dyDescent="0.2">
      <c r="A29" s="5" t="s">
        <v>3221</v>
      </c>
      <c r="B29">
        <f>GETPIVOTDATA("Number of reviews",$A$3)</f>
        <v>1018</v>
      </c>
      <c r="AB29" s="5" t="s">
        <v>89</v>
      </c>
      <c r="AC29" s="8">
        <v>3.9807692307692308</v>
      </c>
      <c r="AD29" s="7">
        <v>13</v>
      </c>
    </row>
    <row r="30" spans="1:30" x14ac:dyDescent="0.2">
      <c r="AB30" s="5" t="s">
        <v>34</v>
      </c>
      <c r="AC30" s="8">
        <v>4.2307692307692308</v>
      </c>
      <c r="AD30" s="7">
        <v>13</v>
      </c>
    </row>
    <row r="31" spans="1:30" x14ac:dyDescent="0.2">
      <c r="AB31" s="5" t="s">
        <v>73</v>
      </c>
      <c r="AC31" s="8">
        <v>4</v>
      </c>
      <c r="AD31" s="7">
        <v>12</v>
      </c>
    </row>
    <row r="32" spans="1:30" x14ac:dyDescent="0.2">
      <c r="AB32" s="5" t="s">
        <v>92</v>
      </c>
      <c r="AC32" s="8">
        <v>4.53125</v>
      </c>
      <c r="AD32" s="7">
        <v>12</v>
      </c>
    </row>
    <row r="33" spans="28:30" x14ac:dyDescent="0.2">
      <c r="AB33" s="5" t="s">
        <v>152</v>
      </c>
      <c r="AC33" s="8">
        <v>4</v>
      </c>
      <c r="AD33" s="7">
        <v>11</v>
      </c>
    </row>
    <row r="34" spans="28:30" x14ac:dyDescent="0.2">
      <c r="AB34" s="5" t="s">
        <v>48</v>
      </c>
      <c r="AC34" s="8">
        <v>4.2272727272727275</v>
      </c>
      <c r="AD34" s="7">
        <v>11</v>
      </c>
    </row>
    <row r="35" spans="28:30" x14ac:dyDescent="0.2">
      <c r="AB35" s="5" t="s">
        <v>65</v>
      </c>
      <c r="AC35" s="8">
        <v>4.5</v>
      </c>
      <c r="AD35" s="7">
        <v>10</v>
      </c>
    </row>
    <row r="36" spans="28:30" x14ac:dyDescent="0.2">
      <c r="AB36" s="5" t="s">
        <v>46</v>
      </c>
      <c r="AC36" s="8">
        <v>4.5</v>
      </c>
      <c r="AD36" s="7">
        <v>10</v>
      </c>
    </row>
    <row r="37" spans="28:30" x14ac:dyDescent="0.2">
      <c r="AB37" s="5" t="s">
        <v>81</v>
      </c>
      <c r="AC37" s="8">
        <v>4.0875000000000004</v>
      </c>
      <c r="AD37" s="7">
        <v>10</v>
      </c>
    </row>
    <row r="38" spans="28:30" x14ac:dyDescent="0.2">
      <c r="AB38" s="5" t="s">
        <v>14</v>
      </c>
      <c r="AC38" s="8">
        <v>4.1124999999999998</v>
      </c>
      <c r="AD38" s="7">
        <v>10</v>
      </c>
    </row>
    <row r="39" spans="28:30" x14ac:dyDescent="0.2">
      <c r="AB39" s="5" t="s">
        <v>60</v>
      </c>
      <c r="AC39" s="8">
        <v>4.2249999999999996</v>
      </c>
      <c r="AD39" s="7">
        <v>10</v>
      </c>
    </row>
    <row r="40" spans="28:30" x14ac:dyDescent="0.2">
      <c r="AB40" s="5" t="s">
        <v>59</v>
      </c>
      <c r="AC40" s="8">
        <v>4.4375</v>
      </c>
      <c r="AD40" s="7">
        <v>10</v>
      </c>
    </row>
    <row r="41" spans="28:30" x14ac:dyDescent="0.2">
      <c r="AB41" s="5" t="s">
        <v>11</v>
      </c>
      <c r="AC41" s="8">
        <v>3.3055555555555554</v>
      </c>
      <c r="AD41" s="7">
        <v>9</v>
      </c>
    </row>
    <row r="42" spans="28:30" x14ac:dyDescent="0.2">
      <c r="AB42" s="5" t="s">
        <v>74</v>
      </c>
      <c r="AC42" s="8">
        <v>4.2222222222222223</v>
      </c>
      <c r="AD42" s="7">
        <v>9</v>
      </c>
    </row>
    <row r="43" spans="28:30" x14ac:dyDescent="0.2">
      <c r="AB43" s="5" t="s">
        <v>38</v>
      </c>
      <c r="AC43" s="8">
        <v>3.5972222222222223</v>
      </c>
      <c r="AD43" s="7">
        <v>9</v>
      </c>
    </row>
    <row r="44" spans="28:30" x14ac:dyDescent="0.2">
      <c r="AB44" s="5" t="s">
        <v>80</v>
      </c>
      <c r="AC44" s="8">
        <v>3.7083333333333335</v>
      </c>
      <c r="AD44" s="7">
        <v>9</v>
      </c>
    </row>
    <row r="45" spans="28:30" x14ac:dyDescent="0.2">
      <c r="AB45" s="5" t="s">
        <v>61</v>
      </c>
      <c r="AC45" s="8">
        <v>4.125</v>
      </c>
      <c r="AD45" s="7">
        <v>8</v>
      </c>
    </row>
    <row r="46" spans="28:30" x14ac:dyDescent="0.2">
      <c r="AB46" s="5" t="s">
        <v>23</v>
      </c>
      <c r="AC46" s="8">
        <v>3.3214285714285716</v>
      </c>
      <c r="AD46" s="7">
        <v>7</v>
      </c>
    </row>
    <row r="47" spans="28:30" x14ac:dyDescent="0.2">
      <c r="AB47" s="5" t="s">
        <v>154</v>
      </c>
      <c r="AC47" s="8">
        <v>3.1428571428571428</v>
      </c>
      <c r="AD47" s="7">
        <v>7</v>
      </c>
    </row>
    <row r="48" spans="28:30" x14ac:dyDescent="0.2">
      <c r="AB48" s="5" t="s">
        <v>54</v>
      </c>
      <c r="AC48" s="8">
        <v>4.5357142857142856</v>
      </c>
      <c r="AD48" s="7">
        <v>7</v>
      </c>
    </row>
    <row r="49" spans="28:30" x14ac:dyDescent="0.2">
      <c r="AB49" s="5" t="s">
        <v>142</v>
      </c>
      <c r="AC49" s="8">
        <v>2.7142857142857144</v>
      </c>
      <c r="AD49" s="7">
        <v>7</v>
      </c>
    </row>
    <row r="50" spans="28:30" x14ac:dyDescent="0.2">
      <c r="AB50" s="5" t="s">
        <v>78</v>
      </c>
      <c r="AC50" s="8">
        <v>4.1964285714285712</v>
      </c>
      <c r="AD50" s="7">
        <v>7</v>
      </c>
    </row>
    <row r="51" spans="28:30" x14ac:dyDescent="0.2">
      <c r="AB51" s="5" t="s">
        <v>106</v>
      </c>
      <c r="AC51" s="8">
        <v>4.229166666666667</v>
      </c>
      <c r="AD51" s="7">
        <v>6</v>
      </c>
    </row>
    <row r="52" spans="28:30" x14ac:dyDescent="0.2">
      <c r="AB52" s="5" t="s">
        <v>26</v>
      </c>
      <c r="AC52" s="8">
        <v>3.75</v>
      </c>
      <c r="AD52" s="7">
        <v>6</v>
      </c>
    </row>
    <row r="53" spans="28:30" x14ac:dyDescent="0.2">
      <c r="AB53" s="5" t="s">
        <v>19</v>
      </c>
      <c r="AC53" s="8">
        <v>3.2083333333333335</v>
      </c>
      <c r="AD53" s="7">
        <v>6</v>
      </c>
    </row>
    <row r="54" spans="28:30" x14ac:dyDescent="0.2">
      <c r="AB54" s="5" t="s">
        <v>72</v>
      </c>
      <c r="AC54" s="8">
        <v>4.541666666666667</v>
      </c>
      <c r="AD54" s="7">
        <v>6</v>
      </c>
    </row>
    <row r="55" spans="28:30" x14ac:dyDescent="0.2">
      <c r="AB55" s="5" t="s">
        <v>90</v>
      </c>
      <c r="AC55" s="8">
        <v>4.479166666666667</v>
      </c>
      <c r="AD55" s="7">
        <v>6</v>
      </c>
    </row>
    <row r="56" spans="28:30" x14ac:dyDescent="0.2">
      <c r="AB56" s="5" t="s">
        <v>98</v>
      </c>
      <c r="AC56" s="8">
        <v>4.458333333333333</v>
      </c>
      <c r="AD56" s="7">
        <v>6</v>
      </c>
    </row>
    <row r="57" spans="28:30" x14ac:dyDescent="0.2">
      <c r="AB57" s="5" t="s">
        <v>21</v>
      </c>
      <c r="AC57" s="8">
        <v>3.4583333333333335</v>
      </c>
      <c r="AD57" s="7">
        <v>6</v>
      </c>
    </row>
    <row r="58" spans="28:30" x14ac:dyDescent="0.2">
      <c r="AB58" s="5" t="s">
        <v>160</v>
      </c>
      <c r="AC58" s="8">
        <v>3.8</v>
      </c>
      <c r="AD58" s="7">
        <v>5</v>
      </c>
    </row>
    <row r="59" spans="28:30" x14ac:dyDescent="0.2">
      <c r="AB59" s="5" t="s">
        <v>107</v>
      </c>
      <c r="AC59" s="8">
        <v>4.6500000000000004</v>
      </c>
      <c r="AD59" s="7">
        <v>5</v>
      </c>
    </row>
    <row r="60" spans="28:30" x14ac:dyDescent="0.2">
      <c r="AB60" s="5" t="s">
        <v>167</v>
      </c>
      <c r="AC60" s="8">
        <v>3</v>
      </c>
      <c r="AD60" s="7">
        <v>5</v>
      </c>
    </row>
    <row r="61" spans="28:30" x14ac:dyDescent="0.2">
      <c r="AB61" s="5" t="s">
        <v>36</v>
      </c>
      <c r="AC61" s="8">
        <v>2.7749999999999999</v>
      </c>
      <c r="AD61" s="7">
        <v>5</v>
      </c>
    </row>
    <row r="62" spans="28:30" x14ac:dyDescent="0.2">
      <c r="AB62" s="5" t="s">
        <v>71</v>
      </c>
      <c r="AC62" s="8">
        <v>4.8250000000000002</v>
      </c>
      <c r="AD62" s="7">
        <v>5</v>
      </c>
    </row>
    <row r="63" spans="28:30" x14ac:dyDescent="0.2">
      <c r="AB63" s="5" t="s">
        <v>28</v>
      </c>
      <c r="AC63" s="8">
        <v>3.8</v>
      </c>
      <c r="AD63" s="7">
        <v>5</v>
      </c>
    </row>
    <row r="64" spans="28:30" x14ac:dyDescent="0.2">
      <c r="AB64" s="5" t="s">
        <v>31</v>
      </c>
      <c r="AC64" s="8">
        <v>3.25</v>
      </c>
      <c r="AD64" s="7">
        <v>5</v>
      </c>
    </row>
    <row r="65" spans="28:30" x14ac:dyDescent="0.2">
      <c r="AB65" s="5" t="s">
        <v>39</v>
      </c>
      <c r="AC65" s="8">
        <v>3.1749999999999998</v>
      </c>
      <c r="AD65" s="7">
        <v>5</v>
      </c>
    </row>
    <row r="66" spans="28:30" x14ac:dyDescent="0.2">
      <c r="AB66" s="5" t="s">
        <v>172</v>
      </c>
      <c r="AC66" s="8">
        <v>2.75</v>
      </c>
      <c r="AD66" s="7">
        <v>4</v>
      </c>
    </row>
    <row r="67" spans="28:30" x14ac:dyDescent="0.2">
      <c r="AB67" s="5" t="s">
        <v>113</v>
      </c>
      <c r="AC67" s="8">
        <v>3.25</v>
      </c>
      <c r="AD67" s="7">
        <v>4</v>
      </c>
    </row>
    <row r="68" spans="28:30" x14ac:dyDescent="0.2">
      <c r="AB68" s="5" t="s">
        <v>43</v>
      </c>
      <c r="AC68" s="8">
        <v>3.6875</v>
      </c>
      <c r="AD68" s="7">
        <v>4</v>
      </c>
    </row>
    <row r="69" spans="28:30" x14ac:dyDescent="0.2">
      <c r="AB69" s="5" t="s">
        <v>13</v>
      </c>
      <c r="AC69" s="8">
        <v>4.25</v>
      </c>
      <c r="AD69" s="7">
        <v>4</v>
      </c>
    </row>
    <row r="70" spans="28:30" x14ac:dyDescent="0.2">
      <c r="AB70" s="5" t="s">
        <v>150</v>
      </c>
      <c r="AC70" s="8">
        <v>1.25</v>
      </c>
      <c r="AD70" s="7">
        <v>4</v>
      </c>
    </row>
    <row r="71" spans="28:30" x14ac:dyDescent="0.2">
      <c r="AB71" s="5" t="s">
        <v>5</v>
      </c>
      <c r="AC71" s="8">
        <v>3.90625</v>
      </c>
      <c r="AD71" s="7">
        <v>4</v>
      </c>
    </row>
    <row r="72" spans="28:30" x14ac:dyDescent="0.2">
      <c r="AB72" s="5" t="s">
        <v>82</v>
      </c>
      <c r="AC72" s="8">
        <v>4.59375</v>
      </c>
      <c r="AD72" s="7">
        <v>4</v>
      </c>
    </row>
    <row r="73" spans="28:30" x14ac:dyDescent="0.2">
      <c r="AB73" s="5" t="s">
        <v>27</v>
      </c>
      <c r="AC73" s="8">
        <v>4.15625</v>
      </c>
      <c r="AD73" s="7">
        <v>4</v>
      </c>
    </row>
    <row r="74" spans="28:30" x14ac:dyDescent="0.2">
      <c r="AB74" s="5" t="s">
        <v>9</v>
      </c>
      <c r="AC74" s="8">
        <v>4.125</v>
      </c>
      <c r="AD74" s="7">
        <v>3</v>
      </c>
    </row>
    <row r="75" spans="28:30" x14ac:dyDescent="0.2">
      <c r="AB75" s="5" t="s">
        <v>151</v>
      </c>
      <c r="AC75" s="8">
        <v>1.6666666666666667</v>
      </c>
      <c r="AD75" s="7">
        <v>3</v>
      </c>
    </row>
    <row r="76" spans="28:30" x14ac:dyDescent="0.2">
      <c r="AB76" s="5" t="s">
        <v>7</v>
      </c>
      <c r="AC76" s="8">
        <v>4</v>
      </c>
      <c r="AD76" s="7">
        <v>3</v>
      </c>
    </row>
    <row r="77" spans="28:30" x14ac:dyDescent="0.2">
      <c r="AB77" s="5" t="s">
        <v>102</v>
      </c>
      <c r="AC77" s="8">
        <v>5</v>
      </c>
      <c r="AD77" s="7">
        <v>3</v>
      </c>
    </row>
    <row r="78" spans="28:30" x14ac:dyDescent="0.2">
      <c r="AB78" s="5" t="s">
        <v>6</v>
      </c>
      <c r="AC78" s="8">
        <v>3.5</v>
      </c>
      <c r="AD78" s="7">
        <v>3</v>
      </c>
    </row>
    <row r="79" spans="28:30" x14ac:dyDescent="0.2">
      <c r="AB79" s="5" t="s">
        <v>105</v>
      </c>
      <c r="AC79" s="8">
        <v>4.666666666666667</v>
      </c>
      <c r="AD79" s="7">
        <v>3</v>
      </c>
    </row>
    <row r="80" spans="28:30" x14ac:dyDescent="0.2">
      <c r="AB80" s="5" t="s">
        <v>17</v>
      </c>
      <c r="AC80" s="8">
        <v>4.041666666666667</v>
      </c>
      <c r="AD80" s="7">
        <v>3</v>
      </c>
    </row>
    <row r="81" spans="28:30" x14ac:dyDescent="0.2">
      <c r="AB81" s="5" t="s">
        <v>62</v>
      </c>
      <c r="AC81" s="8">
        <v>4.833333333333333</v>
      </c>
      <c r="AD81" s="7">
        <v>3</v>
      </c>
    </row>
    <row r="82" spans="28:30" x14ac:dyDescent="0.2">
      <c r="AB82" s="5" t="s">
        <v>35</v>
      </c>
      <c r="AC82" s="8">
        <v>3.5833333333333335</v>
      </c>
      <c r="AD82" s="7">
        <v>3</v>
      </c>
    </row>
    <row r="83" spans="28:30" x14ac:dyDescent="0.2">
      <c r="AB83" s="5" t="s">
        <v>64</v>
      </c>
      <c r="AC83" s="8">
        <v>3.25</v>
      </c>
      <c r="AD83" s="7">
        <v>3</v>
      </c>
    </row>
    <row r="84" spans="28:30" x14ac:dyDescent="0.2">
      <c r="AB84" s="5" t="s">
        <v>187</v>
      </c>
      <c r="AC84" s="8">
        <v>3</v>
      </c>
      <c r="AD84" s="7">
        <v>3</v>
      </c>
    </row>
    <row r="85" spans="28:30" x14ac:dyDescent="0.2">
      <c r="AB85" s="5" t="s">
        <v>173</v>
      </c>
      <c r="AC85" s="8">
        <v>2.3333333333333335</v>
      </c>
      <c r="AD85" s="7">
        <v>3</v>
      </c>
    </row>
    <row r="86" spans="28:30" x14ac:dyDescent="0.2">
      <c r="AB86" s="5" t="s">
        <v>156</v>
      </c>
      <c r="AC86" s="8">
        <v>4.666666666666667</v>
      </c>
      <c r="AD86" s="7">
        <v>3</v>
      </c>
    </row>
    <row r="87" spans="28:30" x14ac:dyDescent="0.2">
      <c r="AB87" s="5" t="s">
        <v>127</v>
      </c>
      <c r="AC87" s="8">
        <v>5</v>
      </c>
      <c r="AD87" s="7">
        <v>3</v>
      </c>
    </row>
    <row r="88" spans="28:30" x14ac:dyDescent="0.2">
      <c r="AB88" s="5" t="s">
        <v>79</v>
      </c>
      <c r="AC88" s="8">
        <v>2.9166666666666665</v>
      </c>
      <c r="AD88" s="7">
        <v>3</v>
      </c>
    </row>
    <row r="89" spans="28:30" x14ac:dyDescent="0.2">
      <c r="AB89" s="5" t="s">
        <v>130</v>
      </c>
      <c r="AC89" s="8">
        <v>4</v>
      </c>
      <c r="AD89" s="7">
        <v>3</v>
      </c>
    </row>
    <row r="90" spans="28:30" x14ac:dyDescent="0.2">
      <c r="AB90" s="5" t="s">
        <v>101</v>
      </c>
      <c r="AC90" s="8">
        <v>3.5833333333333335</v>
      </c>
      <c r="AD90" s="7">
        <v>3</v>
      </c>
    </row>
    <row r="91" spans="28:30" x14ac:dyDescent="0.2">
      <c r="AB91" s="5" t="s">
        <v>138</v>
      </c>
      <c r="AC91" s="8">
        <v>2.3333333333333335</v>
      </c>
      <c r="AD91" s="7">
        <v>3</v>
      </c>
    </row>
    <row r="92" spans="28:30" x14ac:dyDescent="0.2">
      <c r="AB92" s="5" t="s">
        <v>86</v>
      </c>
      <c r="AC92" s="8">
        <v>4.291666666666667</v>
      </c>
      <c r="AD92" s="7">
        <v>3</v>
      </c>
    </row>
    <row r="93" spans="28:30" x14ac:dyDescent="0.2">
      <c r="AB93" s="5" t="s">
        <v>95</v>
      </c>
      <c r="AC93" s="8">
        <v>4.208333333333333</v>
      </c>
      <c r="AD93" s="7">
        <v>3</v>
      </c>
    </row>
    <row r="94" spans="28:30" x14ac:dyDescent="0.2">
      <c r="AB94" s="5" t="s">
        <v>126</v>
      </c>
      <c r="AC94" s="8">
        <v>4.6875</v>
      </c>
      <c r="AD94" s="7">
        <v>2</v>
      </c>
    </row>
    <row r="95" spans="28:30" x14ac:dyDescent="0.2">
      <c r="AB95" s="5" t="s">
        <v>147</v>
      </c>
      <c r="AC95" s="8">
        <v>5</v>
      </c>
      <c r="AD95" s="7">
        <v>2</v>
      </c>
    </row>
    <row r="96" spans="28:30" x14ac:dyDescent="0.2">
      <c r="AB96" s="5" t="s">
        <v>137</v>
      </c>
      <c r="AC96" s="8">
        <v>5</v>
      </c>
      <c r="AD96" s="7">
        <v>2</v>
      </c>
    </row>
    <row r="97" spans="28:30" x14ac:dyDescent="0.2">
      <c r="AB97" s="5" t="s">
        <v>93</v>
      </c>
      <c r="AC97" s="8">
        <v>3.9375</v>
      </c>
      <c r="AD97" s="7">
        <v>2</v>
      </c>
    </row>
    <row r="98" spans="28:30" x14ac:dyDescent="0.2">
      <c r="AB98" s="5" t="s">
        <v>164</v>
      </c>
      <c r="AC98" s="8">
        <v>5</v>
      </c>
      <c r="AD98" s="7">
        <v>2</v>
      </c>
    </row>
    <row r="99" spans="28:30" x14ac:dyDescent="0.2">
      <c r="AB99" s="5" t="s">
        <v>189</v>
      </c>
      <c r="AC99" s="8">
        <v>3.5</v>
      </c>
      <c r="AD99" s="7">
        <v>2</v>
      </c>
    </row>
    <row r="100" spans="28:30" x14ac:dyDescent="0.2">
      <c r="AB100" s="5" t="s">
        <v>30</v>
      </c>
      <c r="AC100" s="8">
        <v>1.9375</v>
      </c>
      <c r="AD100" s="7">
        <v>2</v>
      </c>
    </row>
    <row r="101" spans="28:30" x14ac:dyDescent="0.2">
      <c r="AB101" s="5" t="s">
        <v>190</v>
      </c>
      <c r="AC101" s="8">
        <v>1.5</v>
      </c>
      <c r="AD101" s="7">
        <v>2</v>
      </c>
    </row>
    <row r="102" spans="28:30" x14ac:dyDescent="0.2">
      <c r="AB102" s="5" t="s">
        <v>40</v>
      </c>
      <c r="AC102" s="8">
        <v>4.125</v>
      </c>
      <c r="AD102" s="7">
        <v>2</v>
      </c>
    </row>
    <row r="103" spans="28:30" x14ac:dyDescent="0.2">
      <c r="AB103" s="5" t="s">
        <v>20</v>
      </c>
      <c r="AC103" s="8">
        <v>3</v>
      </c>
      <c r="AD103" s="7">
        <v>2</v>
      </c>
    </row>
    <row r="104" spans="28:30" x14ac:dyDescent="0.2">
      <c r="AB104" s="5" t="s">
        <v>157</v>
      </c>
      <c r="AC104" s="8">
        <v>4</v>
      </c>
      <c r="AD104" s="7">
        <v>2</v>
      </c>
    </row>
    <row r="105" spans="28:30" x14ac:dyDescent="0.2">
      <c r="AB105" s="5" t="s">
        <v>10</v>
      </c>
      <c r="AC105" s="8">
        <v>2.75</v>
      </c>
      <c r="AD105" s="7">
        <v>2</v>
      </c>
    </row>
    <row r="106" spans="28:30" x14ac:dyDescent="0.2">
      <c r="AB106" s="5" t="s">
        <v>174</v>
      </c>
      <c r="AC106" s="8">
        <v>4.5</v>
      </c>
      <c r="AD106" s="7">
        <v>2</v>
      </c>
    </row>
    <row r="107" spans="28:30" x14ac:dyDescent="0.2">
      <c r="AB107" s="5" t="s">
        <v>56</v>
      </c>
      <c r="AC107" s="8">
        <v>4</v>
      </c>
      <c r="AD107" s="7">
        <v>2</v>
      </c>
    </row>
    <row r="108" spans="28:30" x14ac:dyDescent="0.2">
      <c r="AB108" s="5" t="s">
        <v>15</v>
      </c>
      <c r="AC108" s="8">
        <v>2.375</v>
      </c>
      <c r="AD108" s="7">
        <v>2</v>
      </c>
    </row>
    <row r="109" spans="28:30" x14ac:dyDescent="0.2">
      <c r="AB109" s="5" t="s">
        <v>103</v>
      </c>
      <c r="AC109" s="8">
        <v>3.125</v>
      </c>
      <c r="AD109" s="7">
        <v>2</v>
      </c>
    </row>
    <row r="110" spans="28:30" x14ac:dyDescent="0.2">
      <c r="AB110" s="5" t="s">
        <v>134</v>
      </c>
      <c r="AC110" s="8">
        <v>4.5</v>
      </c>
      <c r="AD110" s="7">
        <v>2</v>
      </c>
    </row>
    <row r="111" spans="28:30" x14ac:dyDescent="0.2">
      <c r="AB111" s="5" t="s">
        <v>57</v>
      </c>
      <c r="AC111" s="8">
        <v>4</v>
      </c>
      <c r="AD111" s="7">
        <v>2</v>
      </c>
    </row>
    <row r="112" spans="28:30" x14ac:dyDescent="0.2">
      <c r="AB112" s="5" t="s">
        <v>16</v>
      </c>
      <c r="AC112" s="8">
        <v>4.8125</v>
      </c>
      <c r="AD112" s="7">
        <v>2</v>
      </c>
    </row>
    <row r="113" spans="28:30" x14ac:dyDescent="0.2">
      <c r="AB113" s="5" t="s">
        <v>75</v>
      </c>
      <c r="AC113" s="8">
        <v>4.1875</v>
      </c>
      <c r="AD113" s="7">
        <v>2</v>
      </c>
    </row>
    <row r="114" spans="28:30" x14ac:dyDescent="0.2">
      <c r="AB114" s="5" t="s">
        <v>144</v>
      </c>
      <c r="AC114" s="8">
        <v>2</v>
      </c>
      <c r="AD114" s="7">
        <v>2</v>
      </c>
    </row>
    <row r="115" spans="28:30" x14ac:dyDescent="0.2">
      <c r="AB115" s="5" t="s">
        <v>112</v>
      </c>
      <c r="AC115" s="8">
        <v>5</v>
      </c>
      <c r="AD115" s="7">
        <v>2</v>
      </c>
    </row>
    <row r="116" spans="28:30" x14ac:dyDescent="0.2">
      <c r="AB116" s="5" t="s">
        <v>153</v>
      </c>
      <c r="AC116" s="8">
        <v>4.5</v>
      </c>
      <c r="AD116" s="7">
        <v>2</v>
      </c>
    </row>
    <row r="117" spans="28:30" x14ac:dyDescent="0.2">
      <c r="AB117" s="5" t="s">
        <v>58</v>
      </c>
      <c r="AC117" s="8">
        <v>4.8125</v>
      </c>
      <c r="AD117" s="7">
        <v>2</v>
      </c>
    </row>
    <row r="118" spans="28:30" x14ac:dyDescent="0.2">
      <c r="AB118" s="5" t="s">
        <v>162</v>
      </c>
      <c r="AC118" s="8">
        <v>4</v>
      </c>
      <c r="AD118" s="7">
        <v>2</v>
      </c>
    </row>
    <row r="119" spans="28:30" x14ac:dyDescent="0.2">
      <c r="AB119" s="5" t="s">
        <v>114</v>
      </c>
      <c r="AC119" s="8">
        <v>4.125</v>
      </c>
      <c r="AD119" s="7">
        <v>2</v>
      </c>
    </row>
    <row r="120" spans="28:30" x14ac:dyDescent="0.2">
      <c r="AB120" s="5" t="s">
        <v>88</v>
      </c>
      <c r="AC120" s="8">
        <v>2.9375</v>
      </c>
      <c r="AD120" s="7">
        <v>2</v>
      </c>
    </row>
    <row r="121" spans="28:30" x14ac:dyDescent="0.2">
      <c r="AB121" s="5" t="s">
        <v>120</v>
      </c>
      <c r="AC121" s="8">
        <v>4.5</v>
      </c>
      <c r="AD121" s="7">
        <v>2</v>
      </c>
    </row>
    <row r="122" spans="28:30" x14ac:dyDescent="0.2">
      <c r="AB122" s="5" t="s">
        <v>176</v>
      </c>
      <c r="AC122" s="8">
        <v>3</v>
      </c>
      <c r="AD122" s="7">
        <v>2</v>
      </c>
    </row>
    <row r="123" spans="28:30" x14ac:dyDescent="0.2">
      <c r="AB123" s="5" t="s">
        <v>125</v>
      </c>
      <c r="AC123" s="8">
        <v>2.5625</v>
      </c>
      <c r="AD123" s="7">
        <v>2</v>
      </c>
    </row>
    <row r="124" spans="28:30" x14ac:dyDescent="0.2">
      <c r="AB124" s="5" t="s">
        <v>188</v>
      </c>
      <c r="AC124" s="8">
        <v>4</v>
      </c>
      <c r="AD124" s="7">
        <v>2</v>
      </c>
    </row>
    <row r="125" spans="28:30" x14ac:dyDescent="0.2">
      <c r="AB125" s="5" t="s">
        <v>186</v>
      </c>
      <c r="AC125" s="8">
        <v>5</v>
      </c>
      <c r="AD125" s="7">
        <v>1</v>
      </c>
    </row>
    <row r="126" spans="28:30" x14ac:dyDescent="0.2">
      <c r="AB126" s="5" t="s">
        <v>170</v>
      </c>
      <c r="AC126" s="8">
        <v>2</v>
      </c>
      <c r="AD126" s="7">
        <v>1</v>
      </c>
    </row>
    <row r="127" spans="28:30" x14ac:dyDescent="0.2">
      <c r="AB127" s="5" t="s">
        <v>118</v>
      </c>
      <c r="AC127" s="8">
        <v>5</v>
      </c>
      <c r="AD127" s="7">
        <v>1</v>
      </c>
    </row>
    <row r="128" spans="28:30" x14ac:dyDescent="0.2">
      <c r="AB128" s="5" t="s">
        <v>124</v>
      </c>
      <c r="AC128" s="8">
        <v>1</v>
      </c>
      <c r="AD128" s="7">
        <v>1</v>
      </c>
    </row>
    <row r="129" spans="28:30" x14ac:dyDescent="0.2">
      <c r="AB129" s="5" t="s">
        <v>178</v>
      </c>
      <c r="AC129" s="8">
        <v>3</v>
      </c>
      <c r="AD129" s="7">
        <v>1</v>
      </c>
    </row>
    <row r="130" spans="28:30" x14ac:dyDescent="0.2">
      <c r="AB130" s="5" t="s">
        <v>55</v>
      </c>
      <c r="AC130" s="8">
        <v>5</v>
      </c>
      <c r="AD130" s="7">
        <v>1</v>
      </c>
    </row>
    <row r="131" spans="28:30" x14ac:dyDescent="0.2">
      <c r="AB131" s="5" t="s">
        <v>158</v>
      </c>
      <c r="AC131" s="8">
        <v>2</v>
      </c>
      <c r="AD131" s="7">
        <v>1</v>
      </c>
    </row>
    <row r="132" spans="28:30" x14ac:dyDescent="0.2">
      <c r="AB132" s="5" t="s">
        <v>76</v>
      </c>
      <c r="AC132" s="8">
        <v>4.625</v>
      </c>
      <c r="AD132" s="7">
        <v>1</v>
      </c>
    </row>
    <row r="133" spans="28:30" x14ac:dyDescent="0.2">
      <c r="AB133" s="5" t="s">
        <v>166</v>
      </c>
      <c r="AC133" s="8">
        <v>3</v>
      </c>
      <c r="AD133" s="7">
        <v>1</v>
      </c>
    </row>
    <row r="134" spans="28:30" x14ac:dyDescent="0.2">
      <c r="AB134" s="5" t="s">
        <v>108</v>
      </c>
      <c r="AC134" s="8">
        <v>5</v>
      </c>
      <c r="AD134" s="7">
        <v>1</v>
      </c>
    </row>
    <row r="135" spans="28:30" x14ac:dyDescent="0.2">
      <c r="AB135" s="5" t="s">
        <v>121</v>
      </c>
      <c r="AC135" s="8">
        <v>5</v>
      </c>
      <c r="AD135" s="7">
        <v>1</v>
      </c>
    </row>
    <row r="136" spans="28:30" x14ac:dyDescent="0.2">
      <c r="AB136" s="5" t="s">
        <v>128</v>
      </c>
      <c r="AC136" s="8">
        <v>5</v>
      </c>
      <c r="AD136" s="7">
        <v>1</v>
      </c>
    </row>
    <row r="137" spans="28:30" x14ac:dyDescent="0.2">
      <c r="AB137" s="5" t="s">
        <v>182</v>
      </c>
      <c r="AC137" s="8">
        <v>3</v>
      </c>
      <c r="AD137" s="7">
        <v>1</v>
      </c>
    </row>
    <row r="138" spans="28:30" x14ac:dyDescent="0.2">
      <c r="AB138" s="5" t="s">
        <v>129</v>
      </c>
      <c r="AC138" s="8">
        <v>5</v>
      </c>
      <c r="AD138" s="7">
        <v>1</v>
      </c>
    </row>
    <row r="139" spans="28:30" x14ac:dyDescent="0.2">
      <c r="AB139" s="5" t="s">
        <v>8</v>
      </c>
      <c r="AC139" s="8">
        <v>3.875</v>
      </c>
      <c r="AD139" s="7">
        <v>1</v>
      </c>
    </row>
    <row r="140" spans="28:30" x14ac:dyDescent="0.2">
      <c r="AB140" s="5" t="s">
        <v>109</v>
      </c>
      <c r="AC140" s="8">
        <v>5</v>
      </c>
      <c r="AD140" s="7">
        <v>1</v>
      </c>
    </row>
    <row r="141" spans="28:30" x14ac:dyDescent="0.2">
      <c r="AB141" s="5" t="s">
        <v>87</v>
      </c>
      <c r="AC141" s="8">
        <v>3</v>
      </c>
      <c r="AD141" s="7">
        <v>1</v>
      </c>
    </row>
    <row r="142" spans="28:30" x14ac:dyDescent="0.2">
      <c r="AB142" s="5" t="s">
        <v>131</v>
      </c>
      <c r="AC142" s="8">
        <v>2</v>
      </c>
      <c r="AD142" s="7">
        <v>1</v>
      </c>
    </row>
    <row r="143" spans="28:30" x14ac:dyDescent="0.2">
      <c r="AB143" s="5" t="s">
        <v>119</v>
      </c>
      <c r="AC143" s="8">
        <v>3.125</v>
      </c>
      <c r="AD143" s="7">
        <v>1</v>
      </c>
    </row>
    <row r="144" spans="28:30" x14ac:dyDescent="0.2">
      <c r="AB144" s="5" t="s">
        <v>132</v>
      </c>
      <c r="AC144" s="8">
        <v>5</v>
      </c>
      <c r="AD144" s="7">
        <v>1</v>
      </c>
    </row>
    <row r="145" spans="28:30" x14ac:dyDescent="0.2">
      <c r="AB145" s="5" t="s">
        <v>168</v>
      </c>
      <c r="AC145" s="8">
        <v>5</v>
      </c>
      <c r="AD145" s="7">
        <v>1</v>
      </c>
    </row>
    <row r="146" spans="28:30" x14ac:dyDescent="0.2">
      <c r="AB146" s="5" t="s">
        <v>133</v>
      </c>
      <c r="AC146" s="8">
        <v>5</v>
      </c>
      <c r="AD146" s="7">
        <v>1</v>
      </c>
    </row>
    <row r="147" spans="28:30" x14ac:dyDescent="0.2">
      <c r="AB147" s="5" t="s">
        <v>12</v>
      </c>
      <c r="AC147" s="8">
        <v>4.375</v>
      </c>
      <c r="AD147" s="7">
        <v>1</v>
      </c>
    </row>
    <row r="148" spans="28:30" x14ac:dyDescent="0.2">
      <c r="AB148" s="5" t="s">
        <v>110</v>
      </c>
      <c r="AC148" s="8">
        <v>5</v>
      </c>
      <c r="AD148" s="7">
        <v>1</v>
      </c>
    </row>
    <row r="149" spans="28:30" x14ac:dyDescent="0.2">
      <c r="AB149" s="5" t="s">
        <v>122</v>
      </c>
      <c r="AC149" s="8">
        <v>4</v>
      </c>
      <c r="AD149" s="7">
        <v>1</v>
      </c>
    </row>
    <row r="150" spans="28:30" x14ac:dyDescent="0.2">
      <c r="AB150" s="5" t="s">
        <v>135</v>
      </c>
      <c r="AC150" s="8">
        <v>3</v>
      </c>
      <c r="AD150" s="7">
        <v>1</v>
      </c>
    </row>
    <row r="151" spans="28:30" x14ac:dyDescent="0.2">
      <c r="AB151" s="5" t="s">
        <v>180</v>
      </c>
      <c r="AC151" s="8">
        <v>3</v>
      </c>
      <c r="AD151" s="7">
        <v>1</v>
      </c>
    </row>
    <row r="152" spans="28:30" x14ac:dyDescent="0.2">
      <c r="AB152" s="5" t="s">
        <v>136</v>
      </c>
      <c r="AC152" s="8">
        <v>4</v>
      </c>
      <c r="AD152" s="7">
        <v>1</v>
      </c>
    </row>
    <row r="153" spans="28:30" x14ac:dyDescent="0.2">
      <c r="AB153" s="5" t="s">
        <v>184</v>
      </c>
      <c r="AC153" s="8">
        <v>3</v>
      </c>
      <c r="AD153" s="7">
        <v>1</v>
      </c>
    </row>
    <row r="154" spans="28:30" x14ac:dyDescent="0.2">
      <c r="AB154" s="5" t="s">
        <v>111</v>
      </c>
      <c r="AC154" s="8">
        <v>4</v>
      </c>
      <c r="AD154" s="7">
        <v>1</v>
      </c>
    </row>
    <row r="155" spans="28:30" x14ac:dyDescent="0.2">
      <c r="AB155" s="5" t="s">
        <v>155</v>
      </c>
      <c r="AC155" s="8">
        <v>5</v>
      </c>
      <c r="AD155" s="7">
        <v>1</v>
      </c>
    </row>
    <row r="156" spans="28:30" x14ac:dyDescent="0.2">
      <c r="AB156" s="5" t="s">
        <v>94</v>
      </c>
      <c r="AC156" s="8">
        <v>4.375</v>
      </c>
      <c r="AD156" s="7">
        <v>1</v>
      </c>
    </row>
    <row r="157" spans="28:30" x14ac:dyDescent="0.2">
      <c r="AB157" s="5" t="s">
        <v>117</v>
      </c>
      <c r="AC157" s="8">
        <v>5</v>
      </c>
      <c r="AD157" s="7">
        <v>1</v>
      </c>
    </row>
    <row r="158" spans="28:30" x14ac:dyDescent="0.2">
      <c r="AB158" s="5" t="s">
        <v>67</v>
      </c>
      <c r="AC158" s="8">
        <v>4.125</v>
      </c>
      <c r="AD158" s="7">
        <v>1</v>
      </c>
    </row>
    <row r="159" spans="28:30" x14ac:dyDescent="0.2">
      <c r="AB159" s="5" t="s">
        <v>159</v>
      </c>
      <c r="AC159" s="8">
        <v>4</v>
      </c>
      <c r="AD159" s="7">
        <v>1</v>
      </c>
    </row>
    <row r="160" spans="28:30" x14ac:dyDescent="0.2">
      <c r="AB160" s="5" t="s">
        <v>68</v>
      </c>
      <c r="AC160" s="8">
        <v>4.625</v>
      </c>
      <c r="AD160" s="7">
        <v>1</v>
      </c>
    </row>
    <row r="161" spans="28:30" x14ac:dyDescent="0.2">
      <c r="AB161" s="5" t="s">
        <v>161</v>
      </c>
      <c r="AC161" s="8">
        <v>3</v>
      </c>
      <c r="AD161" s="7">
        <v>1</v>
      </c>
    </row>
    <row r="162" spans="28:30" x14ac:dyDescent="0.2">
      <c r="AB162" s="5" t="s">
        <v>141</v>
      </c>
      <c r="AC162" s="8">
        <v>5</v>
      </c>
      <c r="AD162" s="7">
        <v>1</v>
      </c>
    </row>
    <row r="163" spans="28:30" x14ac:dyDescent="0.2">
      <c r="AB163" s="5" t="s">
        <v>163</v>
      </c>
      <c r="AC163" s="8">
        <v>4</v>
      </c>
      <c r="AD163" s="7">
        <v>1</v>
      </c>
    </row>
    <row r="164" spans="28:30" x14ac:dyDescent="0.2">
      <c r="AB164" s="5" t="s">
        <v>99</v>
      </c>
      <c r="AC164" s="8">
        <v>5</v>
      </c>
      <c r="AD164" s="7">
        <v>1</v>
      </c>
    </row>
    <row r="165" spans="28:30" x14ac:dyDescent="0.2">
      <c r="AB165" s="5" t="s">
        <v>165</v>
      </c>
      <c r="AC165" s="8">
        <v>5</v>
      </c>
      <c r="AD165" s="7">
        <v>1</v>
      </c>
    </row>
    <row r="166" spans="28:30" x14ac:dyDescent="0.2">
      <c r="AB166" s="5" t="s">
        <v>143</v>
      </c>
      <c r="AC166" s="8">
        <v>5</v>
      </c>
      <c r="AD166" s="7">
        <v>1</v>
      </c>
    </row>
    <row r="167" spans="28:30" x14ac:dyDescent="0.2">
      <c r="AB167" s="5" t="s">
        <v>4</v>
      </c>
      <c r="AC167" s="8">
        <v>3.375</v>
      </c>
      <c r="AD167" s="7">
        <v>1</v>
      </c>
    </row>
    <row r="168" spans="28:30" x14ac:dyDescent="0.2">
      <c r="AB168" s="5" t="s">
        <v>104</v>
      </c>
      <c r="AC168" s="8">
        <v>5</v>
      </c>
      <c r="AD168" s="7">
        <v>1</v>
      </c>
    </row>
    <row r="169" spans="28:30" x14ac:dyDescent="0.2">
      <c r="AB169" s="5" t="s">
        <v>169</v>
      </c>
      <c r="AC169" s="8">
        <v>4</v>
      </c>
      <c r="AD169" s="7">
        <v>1</v>
      </c>
    </row>
    <row r="170" spans="28:30" x14ac:dyDescent="0.2">
      <c r="AB170" s="5" t="s">
        <v>145</v>
      </c>
      <c r="AC170" s="8">
        <v>1</v>
      </c>
      <c r="AD170" s="7">
        <v>1</v>
      </c>
    </row>
    <row r="171" spans="28:30" x14ac:dyDescent="0.2">
      <c r="AB171" s="5" t="s">
        <v>171</v>
      </c>
      <c r="AC171" s="8">
        <v>5</v>
      </c>
      <c r="AD171" s="7">
        <v>1</v>
      </c>
    </row>
    <row r="172" spans="28:30" x14ac:dyDescent="0.2">
      <c r="AB172" s="5" t="s">
        <v>146</v>
      </c>
      <c r="AC172" s="8">
        <v>5</v>
      </c>
      <c r="AD172" s="7">
        <v>1</v>
      </c>
    </row>
    <row r="173" spans="28:30" x14ac:dyDescent="0.2">
      <c r="AB173" s="5" t="s">
        <v>66</v>
      </c>
      <c r="AC173" s="8">
        <v>3</v>
      </c>
      <c r="AD173" s="7">
        <v>1</v>
      </c>
    </row>
    <row r="174" spans="28:30" x14ac:dyDescent="0.2">
      <c r="AB174" s="5" t="s">
        <v>115</v>
      </c>
      <c r="AC174" s="8">
        <v>1</v>
      </c>
      <c r="AD174" s="7">
        <v>1</v>
      </c>
    </row>
    <row r="175" spans="28:30" x14ac:dyDescent="0.2">
      <c r="AB175" s="5" t="s">
        <v>175</v>
      </c>
      <c r="AC175" s="8">
        <v>4</v>
      </c>
      <c r="AD175" s="7">
        <v>1</v>
      </c>
    </row>
    <row r="176" spans="28:30" x14ac:dyDescent="0.2">
      <c r="AB176" s="5" t="s">
        <v>148</v>
      </c>
      <c r="AC176" s="8">
        <v>5</v>
      </c>
      <c r="AD176" s="7">
        <v>1</v>
      </c>
    </row>
    <row r="177" spans="28:30" x14ac:dyDescent="0.2">
      <c r="AB177" s="5" t="s">
        <v>177</v>
      </c>
      <c r="AC177" s="8">
        <v>5</v>
      </c>
      <c r="AD177" s="7">
        <v>1</v>
      </c>
    </row>
    <row r="178" spans="28:30" x14ac:dyDescent="0.2">
      <c r="AB178" s="5" t="s">
        <v>149</v>
      </c>
      <c r="AC178" s="8">
        <v>5</v>
      </c>
      <c r="AD178" s="7">
        <v>1</v>
      </c>
    </row>
    <row r="179" spans="28:30" x14ac:dyDescent="0.2">
      <c r="AB179" s="5" t="s">
        <v>179</v>
      </c>
      <c r="AC179" s="8">
        <v>5</v>
      </c>
      <c r="AD179" s="7">
        <v>1</v>
      </c>
    </row>
    <row r="180" spans="28:30" x14ac:dyDescent="0.2">
      <c r="AB180" s="5" t="s">
        <v>63</v>
      </c>
      <c r="AC180" s="8">
        <v>3</v>
      </c>
      <c r="AD180" s="7">
        <v>1</v>
      </c>
    </row>
    <row r="181" spans="28:30" x14ac:dyDescent="0.2">
      <c r="AB181" s="5" t="s">
        <v>181</v>
      </c>
      <c r="AC181" s="8">
        <v>5</v>
      </c>
      <c r="AD181" s="7">
        <v>1</v>
      </c>
    </row>
    <row r="182" spans="28:30" x14ac:dyDescent="0.2">
      <c r="AB182" s="5" t="s">
        <v>83</v>
      </c>
      <c r="AC182" s="8">
        <v>5</v>
      </c>
      <c r="AD182" s="7">
        <v>1</v>
      </c>
    </row>
    <row r="183" spans="28:30" x14ac:dyDescent="0.2">
      <c r="AB183" s="5" t="s">
        <v>183</v>
      </c>
      <c r="AC183" s="8">
        <v>1</v>
      </c>
      <c r="AD183" s="7">
        <v>1</v>
      </c>
    </row>
    <row r="184" spans="28:30" x14ac:dyDescent="0.2">
      <c r="AB184" s="5" t="s">
        <v>84</v>
      </c>
      <c r="AC184" s="8">
        <v>4.625</v>
      </c>
      <c r="AD184" s="7">
        <v>1</v>
      </c>
    </row>
    <row r="185" spans="28:30" x14ac:dyDescent="0.2">
      <c r="AB185" s="5" t="s">
        <v>185</v>
      </c>
      <c r="AC185" s="8">
        <v>2</v>
      </c>
      <c r="AD185" s="7">
        <v>1</v>
      </c>
    </row>
    <row r="186" spans="28:30" x14ac:dyDescent="0.2">
      <c r="AB186" s="5" t="s">
        <v>116</v>
      </c>
      <c r="AC186" s="8">
        <v>5</v>
      </c>
      <c r="AD186" s="7">
        <v>1</v>
      </c>
    </row>
    <row r="187" spans="28:30" x14ac:dyDescent="0.2">
      <c r="AB187" s="5" t="s">
        <v>123</v>
      </c>
      <c r="AC187" s="8">
        <v>5</v>
      </c>
      <c r="AD187" s="7">
        <v>1</v>
      </c>
    </row>
    <row r="188" spans="28:30" x14ac:dyDescent="0.2">
      <c r="AB188" s="5" t="s">
        <v>85</v>
      </c>
      <c r="AC188" s="8">
        <v>4.875</v>
      </c>
      <c r="AD188" s="7">
        <v>1</v>
      </c>
    </row>
    <row r="189" spans="28:30" x14ac:dyDescent="0.2">
      <c r="AB189" s="5" t="s">
        <v>139</v>
      </c>
      <c r="AC189" s="8">
        <v>5</v>
      </c>
      <c r="AD189" s="7">
        <v>1</v>
      </c>
    </row>
    <row r="190" spans="28:30" x14ac:dyDescent="0.2">
      <c r="AB190" s="5" t="s">
        <v>140</v>
      </c>
      <c r="AC190" s="8">
        <v>3</v>
      </c>
      <c r="AD190" s="7">
        <v>1</v>
      </c>
    </row>
    <row r="191" spans="28:30" x14ac:dyDescent="0.2">
      <c r="AB191" s="5" t="s">
        <v>3</v>
      </c>
      <c r="AC191" s="8">
        <v>4.875</v>
      </c>
      <c r="AD191" s="7">
        <v>1</v>
      </c>
    </row>
    <row r="192" spans="28:30" x14ac:dyDescent="0.2">
      <c r="AB192" s="5" t="s">
        <v>96</v>
      </c>
      <c r="AC192" s="8">
        <v>2.625</v>
      </c>
      <c r="AD192" s="7">
        <v>1</v>
      </c>
    </row>
    <row r="193" spans="28:30" x14ac:dyDescent="0.2">
      <c r="AB193" s="5" t="s">
        <v>191</v>
      </c>
      <c r="AC193" s="8">
        <v>3.9104371316306481</v>
      </c>
      <c r="AD193" s="7">
        <v>1018</v>
      </c>
    </row>
  </sheetData>
  <sortState xmlns:xlrd2="http://schemas.microsoft.com/office/spreadsheetml/2017/richdata2" ref="A3:C26">
    <sortCondition ref="A13"/>
  </sortState>
  <pageMargins left="0.7" right="0.7" top="0.75" bottom="0.75" header="0.3" footer="0.3"/>
  <drawing r:id="rId4"/>
  <extLst>
    <ext xmlns:x14="http://schemas.microsoft.com/office/spreadsheetml/2009/9/main" uri="{A8765BA9-456A-4dab-B4F3-ACF838C121DE}">
      <x14:slicerList>
        <x14:slicer r:id="rId5"/>
      </x14:slicerList>
    </ext>
    <ext xmlns:x15="http://schemas.microsoft.com/office/spreadsheetml/2010/11/main" uri="{7E03D99C-DC04-49d9-9315-930204A7B6E9}">
      <x15:timelineRefs>
        <x15:timelineRef r:id="rId6"/>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6D79C9-1678-9046-BEDB-C6C45ACE0072}">
  <dimension ref="A1:F33"/>
  <sheetViews>
    <sheetView workbookViewId="0">
      <selection activeCell="C1" sqref="C1"/>
    </sheetView>
  </sheetViews>
  <sheetFormatPr baseColWidth="10" defaultColWidth="11" defaultRowHeight="16" x14ac:dyDescent="0.2"/>
  <cols>
    <col min="1" max="1" width="2.6640625" style="10" customWidth="1"/>
    <col min="2" max="2" width="11" style="10"/>
    <col min="3" max="3" width="3.5" style="10" customWidth="1"/>
    <col min="4" max="4" width="3.1640625" style="10" bestFit="1" customWidth="1"/>
    <col min="5" max="5" width="75" style="10" bestFit="1" customWidth="1"/>
    <col min="6" max="6" width="2.6640625" style="10" customWidth="1"/>
    <col min="7" max="16384" width="11" style="10"/>
  </cols>
  <sheetData>
    <row r="1" spans="1:6" x14ac:dyDescent="0.2">
      <c r="A1" s="13"/>
      <c r="B1" s="13"/>
      <c r="C1" s="13"/>
      <c r="D1" s="13"/>
      <c r="E1" s="13"/>
      <c r="F1" s="13"/>
    </row>
    <row r="2" spans="1:6" ht="16" customHeight="1" x14ac:dyDescent="0.2">
      <c r="A2" s="13"/>
      <c r="B2" s="22" t="s">
        <v>3202</v>
      </c>
      <c r="C2" s="21"/>
      <c r="D2" s="18" t="s">
        <v>3154</v>
      </c>
      <c r="E2" s="16" t="s">
        <v>3155</v>
      </c>
      <c r="F2" s="13"/>
    </row>
    <row r="3" spans="1:6" x14ac:dyDescent="0.2">
      <c r="A3" s="13"/>
      <c r="B3" s="22"/>
      <c r="C3" s="21"/>
      <c r="D3" s="18" t="s">
        <v>3156</v>
      </c>
      <c r="E3" s="16" t="s">
        <v>3157</v>
      </c>
      <c r="F3" s="13"/>
    </row>
    <row r="4" spans="1:6" x14ac:dyDescent="0.2">
      <c r="A4" s="13"/>
      <c r="B4" s="22"/>
      <c r="C4" s="21"/>
      <c r="D4" s="18" t="s">
        <v>3158</v>
      </c>
      <c r="E4" s="16" t="s">
        <v>3159</v>
      </c>
      <c r="F4" s="13"/>
    </row>
    <row r="5" spans="1:6" x14ac:dyDescent="0.2">
      <c r="A5" s="13"/>
      <c r="B5" s="22"/>
      <c r="C5" s="21"/>
      <c r="D5" s="18" t="s">
        <v>3160</v>
      </c>
      <c r="E5" s="16" t="s">
        <v>3161</v>
      </c>
      <c r="F5" s="13"/>
    </row>
    <row r="6" spans="1:6" x14ac:dyDescent="0.2">
      <c r="A6" s="13"/>
      <c r="B6" s="22"/>
      <c r="C6" s="21"/>
      <c r="D6" s="18" t="s">
        <v>3162</v>
      </c>
      <c r="E6" s="16" t="s">
        <v>3163</v>
      </c>
      <c r="F6" s="13"/>
    </row>
    <row r="7" spans="1:6" x14ac:dyDescent="0.2">
      <c r="A7" s="13"/>
      <c r="B7" s="22"/>
      <c r="C7" s="21"/>
      <c r="D7" s="18" t="s">
        <v>3164</v>
      </c>
      <c r="E7" s="16" t="s">
        <v>3165</v>
      </c>
      <c r="F7" s="13"/>
    </row>
    <row r="8" spans="1:6" x14ac:dyDescent="0.2">
      <c r="A8" s="13"/>
      <c r="B8" s="22"/>
      <c r="C8" s="21"/>
      <c r="D8" s="18" t="s">
        <v>3166</v>
      </c>
      <c r="E8" s="16" t="s">
        <v>3167</v>
      </c>
      <c r="F8" s="13"/>
    </row>
    <row r="9" spans="1:6" x14ac:dyDescent="0.2">
      <c r="A9" s="13"/>
      <c r="B9" s="22"/>
      <c r="C9" s="21"/>
      <c r="D9" s="18" t="s">
        <v>3193</v>
      </c>
      <c r="E9" s="16" t="s">
        <v>3195</v>
      </c>
      <c r="F9" s="13"/>
    </row>
    <row r="10" spans="1:6" x14ac:dyDescent="0.2">
      <c r="A10" s="13"/>
      <c r="B10" s="22"/>
      <c r="C10" s="21"/>
      <c r="D10" s="18" t="s">
        <v>3192</v>
      </c>
      <c r="E10" s="16" t="s">
        <v>3194</v>
      </c>
      <c r="F10" s="13"/>
    </row>
    <row r="11" spans="1:6" x14ac:dyDescent="0.2">
      <c r="A11" s="13"/>
      <c r="B11" s="22"/>
      <c r="C11" s="21"/>
      <c r="D11" s="18" t="s">
        <v>3196</v>
      </c>
      <c r="E11" s="16" t="s">
        <v>3197</v>
      </c>
      <c r="F11" s="13"/>
    </row>
    <row r="12" spans="1:6" x14ac:dyDescent="0.2">
      <c r="A12" s="13"/>
      <c r="B12" s="22"/>
      <c r="C12" s="21"/>
      <c r="D12" s="18" t="s">
        <v>3198</v>
      </c>
      <c r="E12" s="16" t="s">
        <v>3231</v>
      </c>
      <c r="F12" s="13"/>
    </row>
    <row r="13" spans="1:6" ht="85" x14ac:dyDescent="0.2">
      <c r="A13" s="13"/>
      <c r="B13" s="22"/>
      <c r="C13" s="21"/>
      <c r="D13" s="18" t="s">
        <v>3200</v>
      </c>
      <c r="E13" s="17" t="s">
        <v>3232</v>
      </c>
      <c r="F13" s="13"/>
    </row>
    <row r="14" spans="1:6" x14ac:dyDescent="0.2">
      <c r="A14" s="13"/>
      <c r="B14" s="19"/>
      <c r="C14" s="19"/>
      <c r="D14" s="20"/>
      <c r="E14" s="15"/>
      <c r="F14" s="13"/>
    </row>
    <row r="15" spans="1:6" x14ac:dyDescent="0.2">
      <c r="A15" s="13"/>
      <c r="B15" s="22" t="s">
        <v>3203</v>
      </c>
      <c r="C15" s="21"/>
      <c r="D15" s="18" t="s">
        <v>3154</v>
      </c>
      <c r="E15" s="16" t="s">
        <v>3199</v>
      </c>
      <c r="F15" s="13"/>
    </row>
    <row r="16" spans="1:6" x14ac:dyDescent="0.2">
      <c r="A16" s="13"/>
      <c r="B16" s="22"/>
      <c r="C16" s="21"/>
      <c r="D16" s="18" t="s">
        <v>3156</v>
      </c>
      <c r="E16" s="16" t="s">
        <v>3201</v>
      </c>
      <c r="F16" s="13"/>
    </row>
    <row r="17" spans="1:6" x14ac:dyDescent="0.2">
      <c r="A17" s="13"/>
      <c r="B17" s="22"/>
      <c r="C17" s="21"/>
      <c r="D17" s="18" t="s">
        <v>3233</v>
      </c>
      <c r="E17" s="16" t="s">
        <v>3225</v>
      </c>
      <c r="F17" s="13"/>
    </row>
    <row r="18" spans="1:6" x14ac:dyDescent="0.2">
      <c r="A18" s="13"/>
      <c r="B18" s="22"/>
      <c r="C18" s="21"/>
      <c r="D18" s="18" t="s">
        <v>3160</v>
      </c>
      <c r="E18" s="16" t="s">
        <v>3227</v>
      </c>
      <c r="F18" s="13"/>
    </row>
    <row r="19" spans="1:6" x14ac:dyDescent="0.2">
      <c r="A19" s="13"/>
      <c r="B19" s="22"/>
      <c r="C19" s="21"/>
      <c r="D19" s="18" t="s">
        <v>3162</v>
      </c>
      <c r="E19" s="16" t="s">
        <v>3229</v>
      </c>
      <c r="F19" s="13"/>
    </row>
    <row r="20" spans="1:6" x14ac:dyDescent="0.2">
      <c r="A20" s="13"/>
      <c r="B20" s="22"/>
      <c r="C20" s="21"/>
      <c r="D20" s="18" t="s">
        <v>3234</v>
      </c>
      <c r="E20" s="16" t="s">
        <v>3228</v>
      </c>
      <c r="F20" s="13"/>
    </row>
    <row r="21" spans="1:6" x14ac:dyDescent="0.2">
      <c r="A21" s="13"/>
      <c r="B21" s="22"/>
      <c r="C21" s="21"/>
      <c r="D21" s="18" t="s">
        <v>3166</v>
      </c>
      <c r="E21" s="16" t="s">
        <v>3230</v>
      </c>
      <c r="F21" s="13"/>
    </row>
    <row r="22" spans="1:6" x14ac:dyDescent="0.2">
      <c r="A22" s="13"/>
      <c r="B22" s="22"/>
      <c r="C22" s="21"/>
      <c r="D22" s="18" t="s">
        <v>3193</v>
      </c>
      <c r="E22" s="16" t="s">
        <v>3235</v>
      </c>
      <c r="F22" s="13"/>
    </row>
    <row r="23" spans="1:6" x14ac:dyDescent="0.2">
      <c r="A23" s="13"/>
      <c r="B23" s="19"/>
      <c r="C23" s="19"/>
      <c r="D23" s="20"/>
      <c r="E23" s="14"/>
      <c r="F23" s="13"/>
    </row>
    <row r="24" spans="1:6" x14ac:dyDescent="0.2">
      <c r="A24" s="13"/>
      <c r="B24" s="22" t="s">
        <v>3236</v>
      </c>
      <c r="C24" s="21"/>
      <c r="D24" s="18" t="s">
        <v>3154</v>
      </c>
      <c r="E24" s="16" t="s">
        <v>3240</v>
      </c>
      <c r="F24" s="13"/>
    </row>
    <row r="25" spans="1:6" x14ac:dyDescent="0.2">
      <c r="A25" s="13"/>
      <c r="B25" s="22"/>
      <c r="C25" s="21"/>
      <c r="D25" s="18" t="s">
        <v>3156</v>
      </c>
      <c r="E25" s="16" t="s">
        <v>3237</v>
      </c>
      <c r="F25" s="13"/>
    </row>
    <row r="26" spans="1:6" x14ac:dyDescent="0.2">
      <c r="A26" s="13"/>
      <c r="B26" s="22"/>
      <c r="C26" s="21"/>
      <c r="D26" s="18" t="s">
        <v>3158</v>
      </c>
      <c r="E26" s="16" t="s">
        <v>3238</v>
      </c>
      <c r="F26" s="13"/>
    </row>
    <row r="27" spans="1:6" x14ac:dyDescent="0.2">
      <c r="A27" s="13"/>
      <c r="B27" s="22"/>
      <c r="C27" s="21"/>
      <c r="D27" s="18" t="s">
        <v>3160</v>
      </c>
      <c r="E27" s="16" t="s">
        <v>3239</v>
      </c>
      <c r="F27" s="13"/>
    </row>
    <row r="28" spans="1:6" x14ac:dyDescent="0.2">
      <c r="A28" s="13"/>
      <c r="B28" s="22"/>
      <c r="C28" s="21"/>
      <c r="D28" s="18" t="s">
        <v>3162</v>
      </c>
      <c r="E28" s="16" t="s">
        <v>3241</v>
      </c>
      <c r="F28" s="13"/>
    </row>
    <row r="29" spans="1:6" x14ac:dyDescent="0.2">
      <c r="A29" s="13"/>
      <c r="B29" s="22"/>
      <c r="C29" s="21"/>
      <c r="D29" s="18" t="s">
        <v>3234</v>
      </c>
      <c r="E29" s="16" t="s">
        <v>3244</v>
      </c>
      <c r="F29" s="13"/>
    </row>
    <row r="30" spans="1:6" x14ac:dyDescent="0.2">
      <c r="A30" s="13"/>
      <c r="B30" s="22"/>
      <c r="C30" s="21"/>
      <c r="D30" s="18" t="s">
        <v>3166</v>
      </c>
      <c r="E30" s="16" t="s">
        <v>3242</v>
      </c>
      <c r="F30" s="13"/>
    </row>
    <row r="31" spans="1:6" x14ac:dyDescent="0.2">
      <c r="A31" s="13"/>
      <c r="B31" s="22"/>
      <c r="C31" s="21"/>
      <c r="D31" s="18" t="s">
        <v>3193</v>
      </c>
      <c r="E31" s="16" t="s">
        <v>3243</v>
      </c>
      <c r="F31" s="13"/>
    </row>
    <row r="32" spans="1:6" x14ac:dyDescent="0.2">
      <c r="A32" s="13"/>
      <c r="B32" s="22"/>
      <c r="C32" s="21"/>
      <c r="D32" s="18" t="s">
        <v>3192</v>
      </c>
      <c r="E32" s="16" t="s">
        <v>3245</v>
      </c>
      <c r="F32" s="13"/>
    </row>
    <row r="33" spans="1:6" x14ac:dyDescent="0.2">
      <c r="A33" s="13"/>
      <c r="B33" s="13"/>
      <c r="C33" s="13"/>
      <c r="D33" s="13"/>
      <c r="E33" s="13"/>
      <c r="F33" s="13"/>
    </row>
  </sheetData>
  <mergeCells count="3">
    <mergeCell ref="B2:B13"/>
    <mergeCell ref="B15:B22"/>
    <mergeCell ref="B24:B32"/>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Dashboard</vt:lpstr>
      <vt:lpstr>Data</vt:lpstr>
      <vt:lpstr>Pivot</vt:lpstr>
      <vt:lpstr>What I did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Microsoft Office User</cp:lastModifiedBy>
  <cp:revision/>
  <dcterms:created xsi:type="dcterms:W3CDTF">2023-09-16T20:02:13Z</dcterms:created>
  <dcterms:modified xsi:type="dcterms:W3CDTF">2023-09-22T15:21:21Z</dcterms:modified>
  <cp:category/>
  <cp:contentStatus/>
</cp:coreProperties>
</file>